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 defaultThemeVersion="166925"/>
  <mc:AlternateContent xmlns:mc="http://schemas.openxmlformats.org/markup-compatibility/2006">
    <mc:Choice Requires="x15">
      <x15ac:absPath xmlns:x15ac="http://schemas.microsoft.com/office/spreadsheetml/2010/11/ac" url="E:\Downloads\stats_avec_formules_Excel (3)\"/>
    </mc:Choice>
  </mc:AlternateContent>
  <xr:revisionPtr revIDLastSave="0" documentId="13_ncr:1_{7EE2B938-A4F1-47E0-84AD-99200AA3F954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14-10-2020-enquete_equipement_n" sheetId="1" r:id="rId1"/>
    <sheet name="0 PC" sheetId="3" r:id="rId2"/>
    <sheet name="1 seul PC" sheetId="2" r:id="rId3"/>
    <sheet name="2 PC" sheetId="4" r:id="rId4"/>
    <sheet name="3 PC" sheetId="5" r:id="rId5"/>
    <sheet name="4 PC" sheetId="6" r:id="rId6"/>
    <sheet name="5 PC" sheetId="7" r:id="rId7"/>
  </sheets>
  <definedNames>
    <definedName name="_xlnm._FilterDatabase" localSheetId="0" hidden="1">'14-10-2020-enquete_equipement_n'!$R$1:$R$462</definedName>
  </definedNames>
  <calcPr calcId="191029"/>
</workbook>
</file>

<file path=xl/calcChain.xml><?xml version="1.0" encoding="utf-8"?>
<calcChain xmlns="http://schemas.openxmlformats.org/spreadsheetml/2006/main">
  <c r="C322" i="1" l="1"/>
  <c r="L327" i="1" l="1"/>
  <c r="L326" i="1"/>
  <c r="L325" i="1"/>
  <c r="O331" i="1"/>
  <c r="O330" i="1"/>
  <c r="O329" i="1"/>
  <c r="O328" i="1"/>
  <c r="O327" i="1"/>
  <c r="O326" i="1"/>
  <c r="J331" i="1"/>
  <c r="J330" i="1"/>
  <c r="J329" i="1"/>
  <c r="J325" i="1"/>
  <c r="J324" i="1"/>
  <c r="G329" i="1"/>
  <c r="G328" i="1"/>
  <c r="G327" i="1"/>
  <c r="G326" i="1"/>
  <c r="G325" i="1"/>
  <c r="G324" i="1"/>
  <c r="K17" i="7"/>
  <c r="D17" i="7"/>
  <c r="K16" i="7"/>
  <c r="D16" i="7"/>
  <c r="K15" i="7"/>
  <c r="D15" i="7"/>
  <c r="K14" i="7"/>
  <c r="D14" i="7"/>
  <c r="K13" i="7"/>
  <c r="G13" i="7"/>
  <c r="D13" i="7"/>
  <c r="K12" i="7"/>
  <c r="G12" i="7"/>
  <c r="D12" i="7"/>
  <c r="D19" i="7" s="1"/>
  <c r="H25" i="6"/>
  <c r="L26" i="6"/>
  <c r="L30" i="6"/>
  <c r="E30" i="6"/>
  <c r="L29" i="6"/>
  <c r="E29" i="6"/>
  <c r="L28" i="6"/>
  <c r="E28" i="6"/>
  <c r="L27" i="6"/>
  <c r="E27" i="6"/>
  <c r="E26" i="6"/>
  <c r="L25" i="6"/>
  <c r="E25" i="6"/>
  <c r="E32" i="6" s="1"/>
  <c r="L58" i="5"/>
  <c r="E58" i="5"/>
  <c r="L57" i="5"/>
  <c r="E57" i="5"/>
  <c r="L56" i="5"/>
  <c r="E56" i="5"/>
  <c r="L55" i="5"/>
  <c r="H54" i="5" s="1"/>
  <c r="E55" i="5"/>
  <c r="L54" i="5"/>
  <c r="E54" i="5"/>
  <c r="L53" i="5"/>
  <c r="E53" i="5"/>
  <c r="E60" i="5" s="1"/>
  <c r="K103" i="4"/>
  <c r="K108" i="4"/>
  <c r="K107" i="4"/>
  <c r="K106" i="4"/>
  <c r="K105" i="4"/>
  <c r="K104" i="4"/>
  <c r="G103" i="4"/>
  <c r="G104" i="4"/>
  <c r="D103" i="4"/>
  <c r="D108" i="4"/>
  <c r="D107" i="4"/>
  <c r="D106" i="4"/>
  <c r="D105" i="4"/>
  <c r="D104" i="4"/>
  <c r="D110" i="4" s="1"/>
  <c r="J30" i="3"/>
  <c r="J35" i="3"/>
  <c r="J34" i="3"/>
  <c r="J33" i="3"/>
  <c r="J32" i="3"/>
  <c r="J31" i="3"/>
  <c r="F31" i="3"/>
  <c r="L132" i="2"/>
  <c r="L131" i="2"/>
  <c r="L130" i="2"/>
  <c r="L129" i="2"/>
  <c r="L128" i="2"/>
  <c r="L127" i="2"/>
  <c r="G131" i="2"/>
  <c r="G130" i="2"/>
  <c r="G126" i="2"/>
  <c r="C35" i="3"/>
  <c r="I123" i="2"/>
  <c r="G125" i="2"/>
  <c r="D125" i="2"/>
  <c r="D130" i="2"/>
  <c r="D129" i="2"/>
  <c r="D128" i="2"/>
  <c r="D127" i="2"/>
  <c r="D126" i="2"/>
  <c r="I3" i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5" i="1"/>
  <c r="I136" i="1"/>
  <c r="I137" i="1"/>
  <c r="I138" i="1"/>
  <c r="I139" i="1"/>
  <c r="I140" i="1"/>
  <c r="I141" i="1"/>
  <c r="I142" i="1"/>
  <c r="I143" i="1"/>
  <c r="I144" i="1"/>
  <c r="I145" i="1"/>
  <c r="I146" i="1"/>
  <c r="I147" i="1"/>
  <c r="I148" i="1"/>
  <c r="I149" i="1"/>
  <c r="I150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0" i="1"/>
  <c r="I171" i="1"/>
  <c r="I172" i="1"/>
  <c r="I173" i="1"/>
  <c r="I175" i="1"/>
  <c r="I176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8" i="1"/>
  <c r="I199" i="1"/>
  <c r="I200" i="1"/>
  <c r="I201" i="1"/>
  <c r="I202" i="1"/>
  <c r="I203" i="1"/>
  <c r="I204" i="1"/>
  <c r="I205" i="1"/>
  <c r="I206" i="1"/>
  <c r="I207" i="1"/>
  <c r="I208" i="1"/>
  <c r="I209" i="1"/>
  <c r="I210" i="1"/>
  <c r="I211" i="1"/>
  <c r="I212" i="1"/>
  <c r="I213" i="1"/>
  <c r="I214" i="1"/>
  <c r="I215" i="1"/>
  <c r="I216" i="1"/>
  <c r="I217" i="1"/>
  <c r="I218" i="1"/>
  <c r="I219" i="1"/>
  <c r="I220" i="1"/>
  <c r="I221" i="1"/>
  <c r="I222" i="1"/>
  <c r="I223" i="1"/>
  <c r="I224" i="1"/>
  <c r="I225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0" i="1"/>
  <c r="I241" i="1"/>
  <c r="I242" i="1"/>
  <c r="I243" i="1"/>
  <c r="I244" i="1"/>
  <c r="I245" i="1"/>
  <c r="I246" i="1"/>
  <c r="I247" i="1"/>
  <c r="I248" i="1"/>
  <c r="I249" i="1"/>
  <c r="I250" i="1"/>
  <c r="I251" i="1"/>
  <c r="I252" i="1"/>
  <c r="I253" i="1"/>
  <c r="I254" i="1"/>
  <c r="I255" i="1"/>
  <c r="I256" i="1"/>
  <c r="I257" i="1"/>
  <c r="I258" i="1"/>
  <c r="I259" i="1"/>
  <c r="I260" i="1"/>
  <c r="I261" i="1"/>
  <c r="I262" i="1"/>
  <c r="I263" i="1"/>
  <c r="I264" i="1"/>
  <c r="I265" i="1"/>
  <c r="I266" i="1"/>
  <c r="I267" i="1"/>
  <c r="I268" i="1"/>
  <c r="I269" i="1"/>
  <c r="I270" i="1"/>
  <c r="I271" i="1"/>
  <c r="I272" i="1"/>
  <c r="I273" i="1"/>
  <c r="I274" i="1"/>
  <c r="I275" i="1"/>
  <c r="I276" i="1"/>
  <c r="I277" i="1"/>
  <c r="I278" i="1"/>
  <c r="I279" i="1"/>
  <c r="I280" i="1"/>
  <c r="I281" i="1"/>
  <c r="I282" i="1"/>
  <c r="I283" i="1"/>
  <c r="I284" i="1"/>
  <c r="I285" i="1"/>
  <c r="I286" i="1"/>
  <c r="I287" i="1"/>
  <c r="I288" i="1"/>
  <c r="I289" i="1"/>
  <c r="I290" i="1"/>
  <c r="I292" i="1"/>
  <c r="I293" i="1"/>
  <c r="I294" i="1"/>
  <c r="I295" i="1"/>
  <c r="I296" i="1"/>
  <c r="I297" i="1"/>
  <c r="I298" i="1"/>
  <c r="I299" i="1"/>
  <c r="I300" i="1"/>
  <c r="I301" i="1"/>
  <c r="I302" i="1"/>
  <c r="I303" i="1"/>
  <c r="I304" i="1"/>
  <c r="I305" i="1"/>
  <c r="I306" i="1"/>
  <c r="I307" i="1"/>
  <c r="I308" i="1"/>
  <c r="I309" i="1"/>
  <c r="I310" i="1"/>
  <c r="I311" i="1"/>
  <c r="I312" i="1"/>
  <c r="I313" i="1"/>
  <c r="I314" i="1"/>
  <c r="I315" i="1"/>
  <c r="I316" i="1"/>
  <c r="I317" i="1"/>
  <c r="I318" i="1"/>
  <c r="I319" i="1"/>
  <c r="I320" i="1"/>
  <c r="I2" i="1"/>
  <c r="D329" i="1" l="1"/>
  <c r="H26" i="6"/>
  <c r="H53" i="5"/>
  <c r="D326" i="1"/>
  <c r="D327" i="1"/>
  <c r="D324" i="1"/>
  <c r="D328" i="1"/>
  <c r="D325" i="1"/>
</calcChain>
</file>

<file path=xl/sharedStrings.xml><?xml version="1.0" encoding="utf-8"?>
<sst xmlns="http://schemas.openxmlformats.org/spreadsheetml/2006/main" count="5361" uniqueCount="414">
  <si>
    <t>Date</t>
  </si>
  <si>
    <t>Répondants</t>
  </si>
  <si>
    <t>Sélectionne ta classe :</t>
  </si>
  <si>
    <t>Combien y a-t-il d'ordinateurs fixes à la maison ?</t>
  </si>
  <si>
    <t xml:space="preserve">Remarques (pas obligatoire) : </t>
  </si>
  <si>
    <t>Combien y a-t-il d'ordinateurs portables à la maison ?</t>
  </si>
  <si>
    <t>Combien y a-t-il de tablettes tactiles à la maison ?</t>
  </si>
  <si>
    <t>"Disposes-tu d'un téléphone portable permettant de naviguer sur Internet ?_x000D_
S'il est prévu que tu en possèdes un dans quelques mois, tu peux répondre par oui."</t>
  </si>
  <si>
    <t>Disposes-tu d'une imprimante ?</t>
  </si>
  <si>
    <t>Peux-tu utiliser régulièrement un des ordinateurs de la maison ?</t>
  </si>
  <si>
    <t>Tu peux saisir une remarque ici</t>
  </si>
  <si>
    <t>Combien as-tu de frères et sœurs (qui habitent encore à la maison) ?</t>
  </si>
  <si>
    <t>"Est-ce qu'au moins un de tes parents a été en ""télé-travail"" pendant le confinement ?"</t>
  </si>
  <si>
    <t>"Sais-tu accéder à ""Travail à faire"" sur l'ENT Arsène ?"</t>
  </si>
  <si>
    <t>05/10/2020 à 17h52</t>
  </si>
  <si>
    <t>3A</t>
  </si>
  <si>
    <t>oui</t>
  </si>
  <si>
    <t>06/10/2020 à 15h38</t>
  </si>
  <si>
    <t>non</t>
  </si>
  <si>
    <t>03/10/2020 à 09h28</t>
  </si>
  <si>
    <t>27/09/2020 à 19h05</t>
  </si>
  <si>
    <t>02/10/2020 à 16h20</t>
  </si>
  <si>
    <t>14/09/2020 à 17h32</t>
  </si>
  <si>
    <t>16/09/2020 à 15h33</t>
  </si>
  <si>
    <t>30/09/2020 à 15h26</t>
  </si>
  <si>
    <t>07/10/2020 à 15h48</t>
  </si>
  <si>
    <t>en panne (encre ou autre)</t>
  </si>
  <si>
    <t>28/09/2020 à 18h06</t>
  </si>
  <si>
    <t>30/09/2020 à 11h16</t>
  </si>
  <si>
    <t>07/10/2020 à 19h11</t>
  </si>
  <si>
    <t>30/09/2020 à 15h30</t>
  </si>
  <si>
    <t>14/09/2020 à 19h02</t>
  </si>
  <si>
    <t>30/09/2020 à 19h31</t>
  </si>
  <si>
    <t>27/09/2020 à 21h33</t>
  </si>
  <si>
    <t>27/09/2020 à 19h20</t>
  </si>
  <si>
    <t>28/09/2020 à 19h16</t>
  </si>
  <si>
    <t>29/09/2020 à 07h32</t>
  </si>
  <si>
    <t>Ça arrive qu’il ne marche pas</t>
  </si>
  <si>
    <t>05/10/2020 à 18h17</t>
  </si>
  <si>
    <t>28/09/2020 à 18h24</t>
  </si>
  <si>
    <t>28/09/2020 à 06h25</t>
  </si>
  <si>
    <t>02/10/2020 à 17h28</t>
  </si>
  <si>
    <t>16/09/2020 à 18h59</t>
  </si>
  <si>
    <t>3B</t>
  </si>
  <si>
    <t>06/10/2020 à 18h28</t>
  </si>
  <si>
    <t>16/09/2020 à 17h17</t>
  </si>
  <si>
    <t>18/09/2020 à 12h54</t>
  </si>
  <si>
    <t>17/09/2020 à 22h21</t>
  </si>
  <si>
    <t>16/09/2020 à 20h09</t>
  </si>
  <si>
    <t>16/09/2020 à 15h04</t>
  </si>
  <si>
    <t>17/09/2020 à 18h16</t>
  </si>
  <si>
    <t>17/09/2020 à 17h18</t>
  </si>
  <si>
    <t>18/09/2020 à 15h20</t>
  </si>
  <si>
    <t>17/09/2020 à 16h25</t>
  </si>
  <si>
    <t>21/09/2020 à 19h50</t>
  </si>
  <si>
    <t>16/09/2020 à 07h52</t>
  </si>
  <si>
    <t>16/09/2020 à 17h39</t>
  </si>
  <si>
    <t>17/09/2020 à 19h57</t>
  </si>
  <si>
    <t>02/10/2020 à 19h01</t>
  </si>
  <si>
    <t>17/09/2020 à 17h07</t>
  </si>
  <si>
    <t>Ordinateur famille</t>
  </si>
  <si>
    <t>17/09/2020 à 19h48</t>
  </si>
  <si>
    <t>16/09/2020 à 21h21</t>
  </si>
  <si>
    <t>Sa dépend</t>
  </si>
  <si>
    <t>17/09/2020 à 17h02</t>
  </si>
  <si>
    <t>27/09/2020 à 23h01</t>
  </si>
  <si>
    <t>Chez mon père</t>
  </si>
  <si>
    <t>Chez ma mère</t>
  </si>
  <si>
    <t>19/09/2020 à 19h19</t>
  </si>
  <si>
    <t>12/09/2020 à 11h29</t>
  </si>
  <si>
    <t>17/09/2020 à 11h29</t>
  </si>
  <si>
    <t>27/09/2020 à 23h30</t>
  </si>
  <si>
    <t>3C</t>
  </si>
  <si>
    <t>16/09/2020 à 17h37</t>
  </si>
  <si>
    <t>14/09/2020 à 17h39</t>
  </si>
  <si>
    <t>03/10/2020 à 13h23</t>
  </si>
  <si>
    <t>13/09/2020 à 11h53</t>
  </si>
  <si>
    <t>17/09/2020 à 23h32</t>
  </si>
  <si>
    <t>17/09/2020 à 17h56</t>
  </si>
  <si>
    <t>14/09/2020 à 18h40</t>
  </si>
  <si>
    <t>15/09/2020 à 17h39</t>
  </si>
  <si>
    <t>Si la connexion est bonne</t>
  </si>
  <si>
    <t>18/09/2020 à 14h24</t>
  </si>
  <si>
    <t>15/09/2020 à 15h53</t>
  </si>
  <si>
    <t>19/09/2020 à 18h13</t>
  </si>
  <si>
    <t>05/09/2020 à 09h01</t>
  </si>
  <si>
    <t>15/09/2020 à 18h45</t>
  </si>
  <si>
    <t>28/09/2020 à 13h34</t>
  </si>
  <si>
    <t>17/09/2020 à 18h26</t>
  </si>
  <si>
    <t>17/09/2020 à 18h13</t>
  </si>
  <si>
    <t>13/09/2020 à 19h06</t>
  </si>
  <si>
    <t>05/10/2020 à 19h17</t>
  </si>
  <si>
    <t>17/09/2020 à 16h07</t>
  </si>
  <si>
    <t>18/09/2020 à 13h55</t>
  </si>
  <si>
    <t>27/09/2020 à 20h20</t>
  </si>
  <si>
    <t>Chez mon père ou ma grand mère aucun ordinateur</t>
  </si>
  <si>
    <t>15/09/2020 à 17h37</t>
  </si>
  <si>
    <t>16/09/2020 à 12h22</t>
  </si>
  <si>
    <t>4A</t>
  </si>
  <si>
    <t>sa dépend de la wifi</t>
  </si>
  <si>
    <t>12/09/2020 à 15h06</t>
  </si>
  <si>
    <t>14/09/2020 à 16h19</t>
  </si>
  <si>
    <t>27/09/2020 à 19h21</t>
  </si>
  <si>
    <t>15/09/2020 à 19h09</t>
  </si>
  <si>
    <t>a beaucoup de mal</t>
  </si>
  <si>
    <t>30/09/2020 à 07h36</t>
  </si>
  <si>
    <t>01/10/2020 à 16h55</t>
  </si>
  <si>
    <t>28/09/2020 à 17h54</t>
  </si>
  <si>
    <t>27/09/2020 à 17h46</t>
  </si>
  <si>
    <t>01/10/2020 à 07h35</t>
  </si>
  <si>
    <t>13/09/2020 à 17h46</t>
  </si>
  <si>
    <t>14/09/2020 à 21h00</t>
  </si>
  <si>
    <t>14/09/2020 à 17h58</t>
  </si>
  <si>
    <t>30/09/2020 à 20h45</t>
  </si>
  <si>
    <t>14/09/2020 à 19h58</t>
  </si>
  <si>
    <t>12/09/2020 à 09h06</t>
  </si>
  <si>
    <t>02/09/2020 à 22h18</t>
  </si>
  <si>
    <t>28/09/2020 à 17h44</t>
  </si>
  <si>
    <t>14/09/2020 à 17h20</t>
  </si>
  <si>
    <t>02/09/2020 à 19h21</t>
  </si>
  <si>
    <t>je ne comprends pas la question</t>
  </si>
  <si>
    <t>29/09/2020 à 18h03</t>
  </si>
  <si>
    <t>pas tout le temp</t>
  </si>
  <si>
    <t>12/09/2020 à 12h21</t>
  </si>
  <si>
    <t>16/09/2020 à 07h18</t>
  </si>
  <si>
    <t>4B</t>
  </si>
  <si>
    <t>30/09/2020 à 15h51</t>
  </si>
  <si>
    <t>C'est un vieux ordinateur</t>
  </si>
  <si>
    <t>16/09/2020 à 15h29</t>
  </si>
  <si>
    <t>non car je partage le pc avec mon frère.</t>
  </si>
  <si>
    <t>12/09/2020 à 09h48</t>
  </si>
  <si>
    <t>16/09/2020 à 15h54</t>
  </si>
  <si>
    <t>16/09/2020 à 13h11</t>
  </si>
  <si>
    <t>15/09/2020 à 15h02</t>
  </si>
  <si>
    <t>16/09/2020 à 14h31</t>
  </si>
  <si>
    <t>Mes parents peuvent être en télétravail</t>
  </si>
  <si>
    <t>15/09/2020 à 17h02</t>
  </si>
  <si>
    <t>17/09/2020 à 16h48</t>
  </si>
  <si>
    <t>L'ordinateur ne fait plus de PDF.</t>
  </si>
  <si>
    <t>16/09/2020 à 13h37</t>
  </si>
  <si>
    <t>07/10/2020 à 22h32</t>
  </si>
  <si>
    <t>17/09/2020 à 20h03</t>
  </si>
  <si>
    <t>1 a moi 1 a ma soeur 1 a mon pere</t>
  </si>
  <si>
    <t>a ma soeur</t>
  </si>
  <si>
    <t>15/09/2020 à 21h22</t>
  </si>
  <si>
    <t>16/09/2020 à 13h23</t>
  </si>
  <si>
    <t>16/09/2020 à 15h32</t>
  </si>
  <si>
    <t>17/09/2020 à 07h16</t>
  </si>
  <si>
    <t>15/09/2020 à 15h31</t>
  </si>
  <si>
    <t>16/09/2020 à 13h38</t>
  </si>
  <si>
    <t>16/09/2020 à 20h50</t>
  </si>
  <si>
    <t>Il est vieux il a des difficultés à fonctionner et pour imprimer.</t>
  </si>
  <si>
    <t>15/09/2020 à 16h26</t>
  </si>
  <si>
    <t>15/09/2020 à 16h39</t>
  </si>
  <si>
    <t>14/09/2020 à 18h57</t>
  </si>
  <si>
    <t>4C</t>
  </si>
  <si>
    <t>07/10/2020 à 13h25</t>
  </si>
  <si>
    <t>17/09/2020 à 10h07</t>
  </si>
  <si>
    <t>13/09/2020 à 18h01</t>
  </si>
  <si>
    <t>27/09/2020 à 19h40</t>
  </si>
  <si>
    <t>14/09/2020 à 22h29</t>
  </si>
  <si>
    <t>11/09/2020 à 07h09</t>
  </si>
  <si>
    <t>Résidence alternée pas de pc fixe chez le papa</t>
  </si>
  <si>
    <t>Pas d'ordinateur portable chez le papa</t>
  </si>
  <si>
    <t>Pas chez le papa</t>
  </si>
  <si>
    <t>13/09/2020 à 19h37</t>
  </si>
  <si>
    <t>11/09/2020 à 15h06</t>
  </si>
  <si>
    <t>11/09/2020 à 08h32</t>
  </si>
  <si>
    <t>à usage professionnel des parents</t>
  </si>
  <si>
    <t>10/10/2020 à 09h44</t>
  </si>
  <si>
    <t>Ordinateur professionnel</t>
  </si>
  <si>
    <t>27/09/2020 à 19h43</t>
  </si>
  <si>
    <t>14/09/2020 à 19h47</t>
  </si>
  <si>
    <t>07/10/2020 à 18h28</t>
  </si>
  <si>
    <t>11/09/2020 à 12h51</t>
  </si>
  <si>
    <t>11/09/2020 à 07h36</t>
  </si>
  <si>
    <t>27/09/2020 à 18h47</t>
  </si>
  <si>
    <t>13/09/2020 à 16h08</t>
  </si>
  <si>
    <t>09/10/2020 à 17h35</t>
  </si>
  <si>
    <t>12/09/2020 à 12h16</t>
  </si>
  <si>
    <t>27/09/2020 à 21h03</t>
  </si>
  <si>
    <t>29/09/2020 à 18h37</t>
  </si>
  <si>
    <t>11/09/2020 à 20h45</t>
  </si>
  <si>
    <t>27/09/2020 à 21h08</t>
  </si>
  <si>
    <t>28/09/2020 à 16h58</t>
  </si>
  <si>
    <t>4D</t>
  </si>
  <si>
    <t>14/09/2020 à 19h59</t>
  </si>
  <si>
    <t>16/09/2020 à 18h24</t>
  </si>
  <si>
    <t>mais c'est a mes parent</t>
  </si>
  <si>
    <t>oui je peut mais que pour les devoirs</t>
  </si>
  <si>
    <t>28/09/2020 à 18h01</t>
  </si>
  <si>
    <t>17/09/2020 à 17h57</t>
  </si>
  <si>
    <t>30/09/2020 à 08h40</t>
  </si>
  <si>
    <t>30/09/2020 à 20h47</t>
  </si>
  <si>
    <t>14/09/2020 à 17h55</t>
  </si>
  <si>
    <t>14/09/2020 à 11h36</t>
  </si>
  <si>
    <t>17/09/2020 à 17h38</t>
  </si>
  <si>
    <t>01/10/2020 à 16h59</t>
  </si>
  <si>
    <t>11/10/2020 à 19h42</t>
  </si>
  <si>
    <t>29/09/2020 à 18h12</t>
  </si>
  <si>
    <t>01/10/2020 à 17h27</t>
  </si>
  <si>
    <t>28/09/2020 à 07h57</t>
  </si>
  <si>
    <t>12/09/2020 à 09h43</t>
  </si>
  <si>
    <t>5A</t>
  </si>
  <si>
    <t>16/09/2020 à 19h51</t>
  </si>
  <si>
    <t>21/09/2020 à 17h29</t>
  </si>
  <si>
    <t>20/09/2020 à 16h54</t>
  </si>
  <si>
    <t>06/09/2020 à 13h54</t>
  </si>
  <si>
    <t>17/09/2020 à 17h53</t>
  </si>
  <si>
    <t>17/09/2020 à 16h56</t>
  </si>
  <si>
    <t>29/09/2020 à 20h39</t>
  </si>
  <si>
    <t>17/09/2020 à 15h17</t>
  </si>
  <si>
    <t>13/09/2020 à 09h23</t>
  </si>
  <si>
    <t>28/09/2020 à 20h42</t>
  </si>
  <si>
    <t>06/09/2020 à 23h05</t>
  </si>
  <si>
    <t>Uniquement chez son papa</t>
  </si>
  <si>
    <t>1 chez papa et 1 chez maman</t>
  </si>
  <si>
    <t>Chez papa</t>
  </si>
  <si>
    <t>Très vieux</t>
  </si>
  <si>
    <t>12/09/2020 à 11h52</t>
  </si>
  <si>
    <t>30/09/2020 à 18h19</t>
  </si>
  <si>
    <t>19/09/2020 à 21h48</t>
  </si>
  <si>
    <t>17/09/2020 à 16h05</t>
  </si>
  <si>
    <t>05/09/2020 à 10h00</t>
  </si>
  <si>
    <t>27/09/2020 à 18h30</t>
  </si>
  <si>
    <t>5 et +</t>
  </si>
  <si>
    <t>04/10/2020 à 09h46</t>
  </si>
  <si>
    <t>21/09/2020 à 19h07</t>
  </si>
  <si>
    <t>Mais a partager avec d'autres membres de ma famille.</t>
  </si>
  <si>
    <t>12/09/2020 à 10h14</t>
  </si>
  <si>
    <t>13/09/2020 à 17h12</t>
  </si>
  <si>
    <t>Garde alternée chez papa ya pas d'ordi</t>
  </si>
  <si>
    <t>Pas chez papa</t>
  </si>
  <si>
    <t>Pas chez mon père</t>
  </si>
  <si>
    <t>12/09/2020 à 17h43</t>
  </si>
  <si>
    <t>02/09/2020 à 18h19</t>
  </si>
  <si>
    <t>5B</t>
  </si>
  <si>
    <t>27/09/2020 à 20h18</t>
  </si>
  <si>
    <t>16/09/2020 à 12h47</t>
  </si>
  <si>
    <t>28/09/2020 à 17h39</t>
  </si>
  <si>
    <t>28/09/2020 à 18h33</t>
  </si>
  <si>
    <t>02/09/2020 à 21h11</t>
  </si>
  <si>
    <t>30/09/2020 à 18h17</t>
  </si>
  <si>
    <t>27/09/2020 à 17h40</t>
  </si>
  <si>
    <t>28/09/2020 à 17h50</t>
  </si>
  <si>
    <t>30/09/2020 à 13h35</t>
  </si>
  <si>
    <t>02/09/2020 à 17h26</t>
  </si>
  <si>
    <t>27/09/2020 à 18h23</t>
  </si>
  <si>
    <t>27/09/2020 à 17h42</t>
  </si>
  <si>
    <t>07/10/2020 à 13h33</t>
  </si>
  <si>
    <t>En présence de mes parents</t>
  </si>
  <si>
    <t>28/09/2020 à 19h31</t>
  </si>
  <si>
    <t>28/09/2020 à 18h58</t>
  </si>
  <si>
    <t>28/09/2020 à 17h52</t>
  </si>
  <si>
    <t>28/09/2020 à 07h15</t>
  </si>
  <si>
    <t>01/10/2020 à 17h50</t>
  </si>
  <si>
    <t>16/09/2020 à 19h47</t>
  </si>
  <si>
    <t>5C</t>
  </si>
  <si>
    <t>23/09/2020 à 14h17</t>
  </si>
  <si>
    <t>30/09/2020 à 16h43</t>
  </si>
  <si>
    <t>17/09/2020 à 17h34</t>
  </si>
  <si>
    <t>29/09/2020 à 21h03</t>
  </si>
  <si>
    <t>23/09/2020 à 20h20</t>
  </si>
  <si>
    <t>20/09/2020 à 10h53</t>
  </si>
  <si>
    <t>29/09/2020 à 07h00</t>
  </si>
  <si>
    <t>27/09/2020 à 20h25</t>
  </si>
  <si>
    <t>28/09/2020 à 17h35</t>
  </si>
  <si>
    <t>22/09/2020 à 18h13</t>
  </si>
  <si>
    <t>22/09/2020 à 19h00</t>
  </si>
  <si>
    <t>16/09/2020 à 20h43</t>
  </si>
  <si>
    <t>28/09/2020 à 17h11</t>
  </si>
  <si>
    <t>18/09/2020 à 15h08</t>
  </si>
  <si>
    <t>22/09/2020 à 22h17</t>
  </si>
  <si>
    <t>22/09/2020 à 16h56</t>
  </si>
  <si>
    <t>18/09/2020 à 16h34</t>
  </si>
  <si>
    <t>16/09/2020 à 13h39</t>
  </si>
  <si>
    <t>5D</t>
  </si>
  <si>
    <t>29/09/2020 à 18h53</t>
  </si>
  <si>
    <t>24/09/2020 à 18h45</t>
  </si>
  <si>
    <t>23/09/2020 à 20h42</t>
  </si>
  <si>
    <t>07/10/2020 à 09h15</t>
  </si>
  <si>
    <t>17/09/2020 à 16h13</t>
  </si>
  <si>
    <t>17/09/2020 à 15h33</t>
  </si>
  <si>
    <t>16/09/2020 à 12h49</t>
  </si>
  <si>
    <t>16/09/2020 à 15h50</t>
  </si>
  <si>
    <t>22/09/2020 à 08h35</t>
  </si>
  <si>
    <t>23/09/2020 à 16h07</t>
  </si>
  <si>
    <t>23/09/2020 à 13h16</t>
  </si>
  <si>
    <t>28/09/2020 à 08h35</t>
  </si>
  <si>
    <t>22/09/2020 à 16h40</t>
  </si>
  <si>
    <t>16/09/2020 à 18h58</t>
  </si>
  <si>
    <t>16/09/2020 à 13h50</t>
  </si>
  <si>
    <t>14/09/2020 à 20h35</t>
  </si>
  <si>
    <t>05/09/2020 à 23h51</t>
  </si>
  <si>
    <t>15/09/2020 à 17h44</t>
  </si>
  <si>
    <t>14/09/2020 à 18h08</t>
  </si>
  <si>
    <t>6A</t>
  </si>
  <si>
    <t>dont 1 professionnel (normalement dédié uniquement à cela) et 1 "associatif" éventuellement disponible</t>
  </si>
  <si>
    <t>17/09/2020 à 13h05</t>
  </si>
  <si>
    <t>Un chez mami zéro chez papa</t>
  </si>
  <si>
    <t>30/09/2020 à 17h31</t>
  </si>
  <si>
    <t>15/09/2020 à 16h38</t>
  </si>
  <si>
    <t>14/09/2020 à 22h47</t>
  </si>
  <si>
    <t>17/09/2020 à 17h28</t>
  </si>
  <si>
    <t>30/09/2020 à 13h24</t>
  </si>
  <si>
    <t>29/09/2020 à 22h54</t>
  </si>
  <si>
    <t>14/09/2020 à 17h10</t>
  </si>
  <si>
    <t>Très vieux problème de connection</t>
  </si>
  <si>
    <t>29/09/2020 à 16h17</t>
  </si>
  <si>
    <t>12/09/2020 à 18h00</t>
  </si>
  <si>
    <t>21/09/2020 à 17h02</t>
  </si>
  <si>
    <t>03/09/2020 à 17h57</t>
  </si>
  <si>
    <t>ordinateur a usage professionnel</t>
  </si>
  <si>
    <t>21/09/2020 à 17h10</t>
  </si>
  <si>
    <t>19/09/2020 à 13h14</t>
  </si>
  <si>
    <t>Il marche pas</t>
  </si>
  <si>
    <t>15/09/2020 à 19h29</t>
  </si>
  <si>
    <t>16/09/2020 à 09h13</t>
  </si>
  <si>
    <t>14/09/2020 à 18h52</t>
  </si>
  <si>
    <t>30/09/2020 à 19h48</t>
  </si>
  <si>
    <t>15/09/2020 à 17h52</t>
  </si>
  <si>
    <t>07/10/2020 à 13h07</t>
  </si>
  <si>
    <t>6B</t>
  </si>
  <si>
    <t>23/09/2020 à 14h58</t>
  </si>
  <si>
    <t>L'un des ordinateur est en panne et un autre est vieux</t>
  </si>
  <si>
    <t>15/09/2020 à 14h22</t>
  </si>
  <si>
    <t>30/09/2020 à 14h26</t>
  </si>
  <si>
    <t>16/09/2020 à 13h27</t>
  </si>
  <si>
    <t>17/09/2020 à 06h59</t>
  </si>
  <si>
    <t>15/09/2020 à 17h13</t>
  </si>
  <si>
    <t>30/09/2020 à 13h12</t>
  </si>
  <si>
    <t>16/09/2020 à 13h54</t>
  </si>
  <si>
    <t>15/09/2020 à 14h32</t>
  </si>
  <si>
    <t>16/09/2020 à 17h21</t>
  </si>
  <si>
    <t>29/09/2020 à 20h10</t>
  </si>
  <si>
    <t>15/09/2020 à 15h24</t>
  </si>
  <si>
    <t>15/09/2020 à 16h07</t>
  </si>
  <si>
    <t>16/09/2020 à 14h51</t>
  </si>
  <si>
    <t>28/09/2020 à 18h32</t>
  </si>
  <si>
    <t>ça depend</t>
  </si>
  <si>
    <t>16/09/2020 à 14h25</t>
  </si>
  <si>
    <t>15/09/2020 à 14h50</t>
  </si>
  <si>
    <t>15/09/2020 à 14h25</t>
  </si>
  <si>
    <t>16/09/2020 à 18h11</t>
  </si>
  <si>
    <t>27/09/2020 à 17h36</t>
  </si>
  <si>
    <t>15/09/2020 à 19h14</t>
  </si>
  <si>
    <t>15/09/2020 à 17h32</t>
  </si>
  <si>
    <t>29/09/2020 à 21h08</t>
  </si>
  <si>
    <t>27/09/2020 à 15h25</t>
  </si>
  <si>
    <t>24/09/2020 à 18h17</t>
  </si>
  <si>
    <t>14/09/2020 à 18h09</t>
  </si>
  <si>
    <t>15/09/2020 à 11h52</t>
  </si>
  <si>
    <t>6C</t>
  </si>
  <si>
    <t>13/10/2020 à 17h48</t>
  </si>
  <si>
    <t>15/09/2020 à 18h16</t>
  </si>
  <si>
    <t>16/09/2020 à 18h14</t>
  </si>
  <si>
    <t>16/09/2020 à 20h33</t>
  </si>
  <si>
    <t>17/09/2020 à 13h12</t>
  </si>
  <si>
    <t>30/09/2020 à 19h29</t>
  </si>
  <si>
    <t>oui quand je dois faire des recherche ou faire un travail.</t>
  </si>
  <si>
    <t>16/09/2020 à 09h01</t>
  </si>
  <si>
    <t>16/09/2020 à 10h28</t>
  </si>
  <si>
    <t>29/09/2020 à 20h22</t>
  </si>
  <si>
    <t>16/09/2020 à 19h55</t>
  </si>
  <si>
    <t>15/09/2020 à 20h32</t>
  </si>
  <si>
    <t>16/09/2020 à 17h07</t>
  </si>
  <si>
    <t>6D</t>
  </si>
  <si>
    <t>30/09/2020 à 13h08</t>
  </si>
  <si>
    <t>17/09/2020 à 17h43</t>
  </si>
  <si>
    <t>28/09/2020 à 14h22</t>
  </si>
  <si>
    <t>14/09/2020 à 16h08</t>
  </si>
  <si>
    <t>20/09/2020 à 15h42</t>
  </si>
  <si>
    <t>05/10/2020 à 17h09</t>
  </si>
  <si>
    <t>14/09/2020 à 16h16</t>
  </si>
  <si>
    <t>21/09/2020 à 17h23</t>
  </si>
  <si>
    <t>23/09/2020 à 14h01</t>
  </si>
  <si>
    <t>20/09/2020 à 18h26</t>
  </si>
  <si>
    <t>14/09/2020 à 16h54</t>
  </si>
  <si>
    <t>14/09/2020 à 18h35</t>
  </si>
  <si>
    <t>14/09/2020 à 21h12</t>
  </si>
  <si>
    <t>14/09/2020 à 17h37</t>
  </si>
  <si>
    <t>17/09/2020 à 20h26</t>
  </si>
  <si>
    <t>23/09/2020 à 13h53</t>
  </si>
  <si>
    <t>19/09/2020 à 16h33</t>
  </si>
  <si>
    <t>19/09/2020 à 11h09</t>
  </si>
  <si>
    <t>20/09/2020 à 19h00</t>
  </si>
  <si>
    <t>27/09/2020 à 16h41</t>
  </si>
  <si>
    <t>14/09/2020 à 17h40</t>
  </si>
  <si>
    <t>## 1 selon la maman</t>
  </si>
  <si>
    <t>maman a saisi 2</t>
  </si>
  <si>
    <t>PC fixe ou portable</t>
  </si>
  <si>
    <t>Tous un tél sauf 1 qui a une imprimante</t>
  </si>
  <si>
    <t>1 seul PC / nbr de tablettes</t>
  </si>
  <si>
    <t>Nbr élèves</t>
  </si>
  <si>
    <t>Nbre élèves</t>
  </si>
  <si>
    <t>Sans PC / nbre tablettes</t>
  </si>
  <si>
    <t>Total 1 PC</t>
  </si>
  <si>
    <t>Peux-tu utiliser PC ?</t>
  </si>
  <si>
    <t>Possède un tél ?</t>
  </si>
  <si>
    <t>Nbre frères et sœurs</t>
  </si>
  <si>
    <t>Total</t>
  </si>
  <si>
    <t xml:space="preserve">"Disposes-tu d'un téléphone portable </t>
  </si>
  <si>
    <t>"Disposes-tu d'un téléphone portable</t>
  </si>
  <si>
    <t>²</t>
  </si>
  <si>
    <t>Penser aux gardes alternées</t>
  </si>
  <si>
    <t>Nombre d'enfants prêt de 2 PC</t>
  </si>
  <si>
    <t>Nbr de tablettes</t>
  </si>
  <si>
    <t>Imprimante</t>
  </si>
  <si>
    <t>en panne</t>
  </si>
  <si>
    <t>Travail à faire ?</t>
  </si>
  <si>
    <t>PC usage professionnel</t>
  </si>
  <si>
    <t>Connexion partagée - coût abonnement</t>
  </si>
  <si>
    <t>83% de réponses à l'enquête</t>
  </si>
  <si>
    <t>anonymé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</si>
</sst>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3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7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2">
    <xf numFmtId="0" fontId="0" fillId="0" borderId="0" xfId="0"/>
    <xf numFmtId="0" fontId="0" fillId="0" borderId="0" xfId="0" applyAlignment="1">
      <alignment wrapText="1"/>
    </xf>
    <xf numFmtId="0" fontId="0" fillId="0" borderId="10" xfId="0" applyBorder="1"/>
    <xf numFmtId="0" fontId="0" fillId="33" borderId="0" xfId="0" applyFill="1"/>
    <xf numFmtId="0" fontId="0" fillId="34" borderId="0" xfId="0" applyFill="1"/>
    <xf numFmtId="0" fontId="0" fillId="35" borderId="0" xfId="0" applyFill="1"/>
    <xf numFmtId="0" fontId="0" fillId="0" borderId="0" xfId="0" applyFill="1"/>
    <xf numFmtId="0" fontId="0" fillId="36" borderId="0" xfId="0" applyFill="1"/>
    <xf numFmtId="0" fontId="0" fillId="0" borderId="0" xfId="0" applyBorder="1"/>
    <xf numFmtId="0" fontId="0" fillId="33" borderId="10" xfId="0" applyFill="1" applyBorder="1"/>
    <xf numFmtId="0" fontId="0" fillId="35" borderId="0" xfId="0" applyFill="1" applyBorder="1"/>
    <xf numFmtId="0" fontId="0" fillId="33" borderId="0" xfId="0" applyFill="1" applyBorder="1"/>
    <xf numFmtId="0" fontId="0" fillId="0" borderId="0" xfId="0" applyFill="1" applyBorder="1"/>
    <xf numFmtId="0" fontId="0" fillId="0" borderId="10" xfId="0" applyFill="1" applyBorder="1"/>
    <xf numFmtId="0" fontId="0" fillId="0" borderId="11" xfId="0" applyFill="1" applyBorder="1"/>
    <xf numFmtId="0" fontId="0" fillId="0" borderId="0" xfId="0" applyAlignment="1">
      <alignment horizontal="right"/>
    </xf>
    <xf numFmtId="0" fontId="18" fillId="0" borderId="0" xfId="0" applyFont="1"/>
    <xf numFmtId="0" fontId="16" fillId="0" borderId="0" xfId="0" applyFont="1"/>
    <xf numFmtId="0" fontId="19" fillId="0" borderId="0" xfId="0" applyFont="1"/>
    <xf numFmtId="0" fontId="0" fillId="36" borderId="0" xfId="0" applyFont="1" applyFill="1"/>
    <xf numFmtId="0" fontId="0" fillId="0" borderId="0" xfId="0" applyFont="1" applyFill="1"/>
    <xf numFmtId="0" fontId="0" fillId="37" borderId="0" xfId="0" applyFont="1" applyFill="1"/>
  </cellXfs>
  <cellStyles count="42">
    <cellStyle name="20 % - Accent1" xfId="19" builtinId="30" customBuiltin="1"/>
    <cellStyle name="20 % - Accent2" xfId="23" builtinId="34" customBuiltin="1"/>
    <cellStyle name="20 % - Accent3" xfId="27" builtinId="38" customBuiltin="1"/>
    <cellStyle name="20 % - Accent4" xfId="31" builtinId="42" customBuiltin="1"/>
    <cellStyle name="20 % - Accent5" xfId="35" builtinId="46" customBuiltin="1"/>
    <cellStyle name="20 % - Accent6" xfId="39" builtinId="50" customBuiltin="1"/>
    <cellStyle name="40 % - Accent1" xfId="20" builtinId="31" customBuiltin="1"/>
    <cellStyle name="40 % - Accent2" xfId="24" builtinId="35" customBuiltin="1"/>
    <cellStyle name="40 % - Accent3" xfId="28" builtinId="39" customBuiltin="1"/>
    <cellStyle name="40 % - Accent4" xfId="32" builtinId="43" customBuiltin="1"/>
    <cellStyle name="40 % - Accent5" xfId="36" builtinId="47" customBuiltin="1"/>
    <cellStyle name="40 % - Accent6" xfId="40" builtinId="51" customBuiltin="1"/>
    <cellStyle name="60 % - Accent1" xfId="21" builtinId="32" customBuiltin="1"/>
    <cellStyle name="60 % - Accent2" xfId="25" builtinId="36" customBuiltin="1"/>
    <cellStyle name="60 % - Accent3" xfId="29" builtinId="40" customBuiltin="1"/>
    <cellStyle name="60 % - Accent4" xfId="33" builtinId="44" customBuiltin="1"/>
    <cellStyle name="60 % - Accent5" xfId="37" builtinId="48" customBuiltin="1"/>
    <cellStyle name="60 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Avertissement" xfId="14" builtinId="11" customBuiltin="1"/>
    <cellStyle name="Calcul" xfId="11" builtinId="22" customBuiltin="1"/>
    <cellStyle name="Cellule liée" xfId="12" builtinId="24" customBuiltin="1"/>
    <cellStyle name="Entrée" xfId="9" builtinId="20" customBuiltin="1"/>
    <cellStyle name="Insatisfaisant" xfId="7" builtinId="27" customBuiltin="1"/>
    <cellStyle name="Neutre" xfId="8" builtinId="28" customBuiltin="1"/>
    <cellStyle name="Normal" xfId="0" builtinId="0"/>
    <cellStyle name="Note" xfId="15" builtinId="10" customBuiltin="1"/>
    <cellStyle name="Satisfaisant" xfId="6" builtinId="26" customBuiltin="1"/>
    <cellStyle name="Sortie" xfId="10" builtinId="21" customBuiltin="1"/>
    <cellStyle name="Texte explicatif" xfId="16" builtinId="53" customBuiltin="1"/>
    <cellStyle name="Titre" xfId="1" builtinId="15" customBuiltin="1"/>
    <cellStyle name="Titre 1" xfId="2" builtinId="16" customBuiltin="1"/>
    <cellStyle name="Titre 2" xfId="3" builtinId="17" customBuiltin="1"/>
    <cellStyle name="Titre 3" xfId="4" builtinId="18" customBuiltin="1"/>
    <cellStyle name="Titre 4" xfId="5" builtinId="19" customBuiltin="1"/>
    <cellStyle name="Total" xfId="17" builtinId="25" customBuiltin="1"/>
    <cellStyle name="Vérification" xfId="13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 sz="1200"/>
              <a:t>Nombre de PC (fixes ou portables) chez nos élèves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'14-10-2020-enquete_equipement_n'!$D$323</c:f>
              <c:strCache>
                <c:ptCount val="1"/>
                <c:pt idx="0">
                  <c:v>Nbr élèves</c:v>
                </c:pt>
              </c:strCache>
            </c:strRef>
          </c:tx>
          <c:dPt>
            <c:idx val="0"/>
            <c:bubble3D val="0"/>
            <c:spPr>
              <a:solidFill>
                <a:srgbClr val="FF0000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2-9ADB-4B38-A1E5-139C5A235929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7-9ADB-4B38-A1E5-139C5A235929}"/>
              </c:ext>
            </c:extLst>
          </c:dPt>
          <c:dPt>
            <c:idx val="2"/>
            <c:bubble3D val="0"/>
            <c:spPr>
              <a:solidFill>
                <a:schemeClr val="accent6">
                  <a:lumMod val="60000"/>
                  <a:lumOff val="40000"/>
                </a:schemeClr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9ADB-4B38-A1E5-139C5A235929}"/>
              </c:ext>
            </c:extLst>
          </c:dPt>
          <c:dPt>
            <c:idx val="3"/>
            <c:bubble3D val="0"/>
            <c:spPr>
              <a:solidFill>
                <a:schemeClr val="accent6">
                  <a:lumMod val="75000"/>
                </a:schemeClr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4-9ADB-4B38-A1E5-139C5A235929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6-9ADB-4B38-A1E5-139C5A235929}"/>
              </c:ext>
            </c:extLst>
          </c:dPt>
          <c:dPt>
            <c:idx val="5"/>
            <c:bubble3D val="0"/>
            <c:spPr>
              <a:solidFill>
                <a:schemeClr val="accent5">
                  <a:lumMod val="75000"/>
                </a:schemeClr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5-9ADB-4B38-A1E5-139C5A235929}"/>
              </c:ext>
            </c:extLst>
          </c:dPt>
          <c:dLbls>
            <c:dLbl>
              <c:idx val="0"/>
              <c:layout>
                <c:manualLayout>
                  <c:x val="-3.1773611650659478E-2"/>
                  <c:y val="0.14061242344706906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9ADB-4B38-A1E5-139C5A235929}"/>
                </c:ext>
              </c:extLst>
            </c:dLbl>
            <c:dLbl>
              <c:idx val="1"/>
              <c:layout>
                <c:manualLayout>
                  <c:x val="-0.13777805080078948"/>
                  <c:y val="1.3300524934383202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9ADB-4B38-A1E5-139C5A235929}"/>
                </c:ext>
              </c:extLst>
            </c:dLbl>
            <c:dLbl>
              <c:idx val="2"/>
              <c:layout>
                <c:manualLayout>
                  <c:x val="8.9921974929929149E-2"/>
                  <c:y val="-0.16047462817147864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9ADB-4B38-A1E5-139C5A235929}"/>
                </c:ext>
              </c:extLst>
            </c:dLbl>
            <c:dLbl>
              <c:idx val="3"/>
              <c:layout>
                <c:manualLayout>
                  <c:x val="0.11123780933428269"/>
                  <c:y val="0.10644101778944298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9ADB-4B38-A1E5-139C5A235929}"/>
                </c:ext>
              </c:extLst>
            </c:dLbl>
            <c:dLbl>
              <c:idx val="4"/>
              <c:layout>
                <c:manualLayout>
                  <c:x val="5.6226975980363331E-2"/>
                  <c:y val="0.18115084572761733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9ADB-4B38-A1E5-139C5A235929}"/>
                </c:ext>
              </c:extLst>
            </c:dLbl>
            <c:dLbl>
              <c:idx val="5"/>
              <c:layout>
                <c:manualLayout>
                  <c:x val="8.550381162228303E-3"/>
                  <c:y val="0.10885535141440658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9ADB-4B38-A1E5-139C5A235929}"/>
                </c:ext>
              </c:extLst>
            </c:dLbl>
            <c:spPr>
              <a:pattFill prst="pct75">
                <a:fgClr>
                  <a:schemeClr val="dk1">
                    <a:lumMod val="75000"/>
                    <a:lumOff val="25000"/>
                  </a:schemeClr>
                </a:fgClr>
                <a:bgClr>
                  <a:schemeClr val="dk1">
                    <a:lumMod val="65000"/>
                    <a:lumOff val="35000"/>
                  </a:schemeClr>
                </a:bgClr>
              </a:pattFill>
              <a:ln>
                <a:noFill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ctr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>
                  <a:solidFill>
                    <a:schemeClr val="dk1">
                      <a:lumMod val="50000"/>
                      <a:lumOff val="50000"/>
                    </a:schemeClr>
                  </a:solidFill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'14-10-2020-enquete_equipement_n'!$C$324:$C$329</c:f>
              <c:strCache>
                <c:ptCount val="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 et +</c:v>
                </c:pt>
              </c:strCache>
            </c:strRef>
          </c:cat>
          <c:val>
            <c:numRef>
              <c:f>'14-10-2020-enquete_equipement_n'!$D$324:$D$329</c:f>
              <c:numCache>
                <c:formatCode>General</c:formatCode>
                <c:ptCount val="6"/>
                <c:pt idx="0">
                  <c:v>24</c:v>
                </c:pt>
                <c:pt idx="1">
                  <c:v>120</c:v>
                </c:pt>
                <c:pt idx="2">
                  <c:v>97</c:v>
                </c:pt>
                <c:pt idx="3">
                  <c:v>48</c:v>
                </c:pt>
                <c:pt idx="4">
                  <c:v>20</c:v>
                </c:pt>
                <c:pt idx="5">
                  <c:v>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ADB-4B38-A1E5-139C5A235929}"/>
            </c:ext>
          </c:extLst>
        </c:ser>
        <c:dLbls>
          <c:dLblPos val="ctr"/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75431339315597878"/>
          <c:y val="0.36666484397783616"/>
          <c:w val="0.10131475882971357"/>
          <c:h val="0.46875328083989504"/>
        </c:manualLayout>
      </c:layout>
      <c:overlay val="0"/>
      <c:spPr>
        <a:solidFill>
          <a:schemeClr val="lt1">
            <a:lumMod val="95000"/>
            <a:alpha val="39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gradFill flip="none" rotWithShape="1">
      <a:gsLst>
        <a:gs pos="68000">
          <a:srgbClr val="BECEEA"/>
        </a:gs>
        <a:gs pos="53000">
          <a:srgbClr val="D1DCF0"/>
        </a:gs>
        <a:gs pos="0">
          <a:schemeClr val="accent1">
            <a:lumMod val="5000"/>
            <a:lumOff val="95000"/>
          </a:schemeClr>
        </a:gs>
        <a:gs pos="95000">
          <a:schemeClr val="accent1">
            <a:lumMod val="45000"/>
            <a:lumOff val="55000"/>
          </a:schemeClr>
        </a:gs>
        <a:gs pos="100000">
          <a:schemeClr val="accent1">
            <a:lumMod val="45000"/>
            <a:lumOff val="55000"/>
          </a:schemeClr>
        </a:gs>
        <a:gs pos="100000">
          <a:schemeClr val="accent1">
            <a:lumMod val="30000"/>
            <a:lumOff val="70000"/>
          </a:schemeClr>
        </a:gs>
      </a:gsLst>
      <a:lin ang="5400000" scaled="1"/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3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spPr>
      <a:pattFill prst="pct75">
        <a:fgClr>
          <a:schemeClr val="dk1">
            <a:lumMod val="75000"/>
            <a:lumOff val="25000"/>
          </a:schemeClr>
        </a:fgClr>
        <a:bgClr>
          <a:schemeClr val="dk1">
            <a:lumMod val="65000"/>
            <a:lumOff val="35000"/>
          </a:schemeClr>
        </a:bgClr>
      </a:pattFill>
      <a:effectLst>
        <a:outerShdw blurRad="50800" dist="38100" dir="2700000" algn="tl" rotWithShape="0">
          <a:prstClr val="black">
            <a:alpha val="40000"/>
          </a:prstClr>
        </a:outerShdw>
      </a:effectLst>
    </cs:spPr>
    <cs:defRPr sz="10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pattFill prst="pct75">
        <a:fgClr>
          <a:schemeClr val="dk1">
            <a:lumMod val="75000"/>
            <a:lumOff val="25000"/>
          </a:schemeClr>
        </a:fgClr>
        <a:bgClr>
          <a:schemeClr val="dk1">
            <a:lumMod val="65000"/>
            <a:lumOff val="35000"/>
          </a:schemeClr>
        </a:bgClr>
      </a:pattFill>
      <a:effectLst>
        <a:outerShdw blurRad="50800" dist="38100" dir="2700000" algn="tl" rotWithShape="0">
          <a:prstClr val="black">
            <a:alpha val="40000"/>
          </a:prstClr>
        </a:outerShdw>
      </a:effectLst>
    </cs:spPr>
    <cs:defRPr sz="1000" b="1" i="0" u="none" strike="noStrike" kern="1200" baseline="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2540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254000" sx="102000" sy="102000" algn="ctr" rotWithShape="0">
          <a:prstClr val="black">
            <a:alpha val="20000"/>
          </a:prstClr>
        </a:out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219075</xdr:colOff>
      <xdr:row>333</xdr:row>
      <xdr:rowOff>23812</xdr:rowOff>
    </xdr:from>
    <xdr:to>
      <xdr:col>7</xdr:col>
      <xdr:colOff>438150</xdr:colOff>
      <xdr:row>347</xdr:row>
      <xdr:rowOff>100012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ABB64CED-0A85-403D-B81B-63C0025C931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462"/>
  <sheetViews>
    <sheetView tabSelected="1" topLeftCell="A19" zoomScaleNormal="100" workbookViewId="0">
      <selection activeCell="B326" sqref="B326"/>
    </sheetView>
  </sheetViews>
  <sheetFormatPr baseColWidth="10" defaultRowHeight="15" x14ac:dyDescent="0.25"/>
  <cols>
    <col min="3" max="3" width="29.5703125" customWidth="1"/>
    <col min="6" max="6" width="42.42578125" customWidth="1"/>
    <col min="8" max="9" width="43.140625" customWidth="1"/>
    <col min="10" max="10" width="22.5703125" customWidth="1"/>
    <col min="11" max="11" width="32.28515625" customWidth="1"/>
    <col min="13" max="13" width="18.85546875" customWidth="1"/>
    <col min="14" max="14" width="39.140625" customWidth="1"/>
    <col min="15" max="15" width="26.42578125" customWidth="1"/>
    <col min="17" max="17" width="15.28515625" customWidth="1"/>
  </cols>
  <sheetData>
    <row r="1" spans="1:18" ht="270" x14ac:dyDescent="0.25"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4</v>
      </c>
      <c r="J1" t="s">
        <v>6</v>
      </c>
      <c r="K1" t="s">
        <v>4</v>
      </c>
      <c r="L1" s="1" t="s">
        <v>7</v>
      </c>
      <c r="M1" t="s">
        <v>8</v>
      </c>
      <c r="N1" t="s">
        <v>9</v>
      </c>
      <c r="O1" t="s">
        <v>10</v>
      </c>
      <c r="P1" t="s">
        <v>11</v>
      </c>
      <c r="Q1" t="s">
        <v>12</v>
      </c>
      <c r="R1" t="s">
        <v>13</v>
      </c>
    </row>
    <row r="2" spans="1:18" x14ac:dyDescent="0.25">
      <c r="A2">
        <v>1</v>
      </c>
      <c r="B2" t="s">
        <v>14</v>
      </c>
      <c r="C2" t="s">
        <v>413</v>
      </c>
      <c r="D2" t="s">
        <v>15</v>
      </c>
      <c r="E2">
        <v>0</v>
      </c>
      <c r="G2">
        <v>4</v>
      </c>
      <c r="I2">
        <f>E2+G2</f>
        <v>4</v>
      </c>
      <c r="J2">
        <v>0</v>
      </c>
      <c r="L2" t="s">
        <v>16</v>
      </c>
      <c r="M2" t="s">
        <v>16</v>
      </c>
      <c r="N2" t="s">
        <v>16</v>
      </c>
      <c r="P2">
        <v>1</v>
      </c>
      <c r="Q2" t="s">
        <v>16</v>
      </c>
      <c r="R2" t="s">
        <v>16</v>
      </c>
    </row>
    <row r="3" spans="1:18" x14ac:dyDescent="0.25">
      <c r="A3">
        <v>2</v>
      </c>
      <c r="B3" t="s">
        <v>17</v>
      </c>
      <c r="C3" t="s">
        <v>413</v>
      </c>
      <c r="D3" t="s">
        <v>15</v>
      </c>
      <c r="E3">
        <v>0</v>
      </c>
      <c r="G3">
        <v>3</v>
      </c>
      <c r="I3">
        <f t="shared" ref="I3:I66" si="0">E3+G3</f>
        <v>3</v>
      </c>
      <c r="J3">
        <v>3</v>
      </c>
      <c r="L3" t="s">
        <v>16</v>
      </c>
      <c r="M3" t="s">
        <v>18</v>
      </c>
      <c r="N3" t="s">
        <v>16</v>
      </c>
      <c r="P3">
        <v>1</v>
      </c>
      <c r="Q3" t="s">
        <v>16</v>
      </c>
      <c r="R3" t="s">
        <v>16</v>
      </c>
    </row>
    <row r="4" spans="1:18" x14ac:dyDescent="0.25">
      <c r="A4">
        <v>3</v>
      </c>
      <c r="B4" t="s">
        <v>19</v>
      </c>
      <c r="C4" t="s">
        <v>413</v>
      </c>
      <c r="D4" t="s">
        <v>15</v>
      </c>
      <c r="E4">
        <v>1</v>
      </c>
      <c r="G4">
        <v>2</v>
      </c>
      <c r="I4">
        <f t="shared" si="0"/>
        <v>3</v>
      </c>
      <c r="J4">
        <v>1</v>
      </c>
      <c r="L4" t="s">
        <v>16</v>
      </c>
      <c r="M4" t="s">
        <v>16</v>
      </c>
      <c r="N4" t="s">
        <v>16</v>
      </c>
      <c r="P4">
        <v>2</v>
      </c>
      <c r="Q4" t="s">
        <v>16</v>
      </c>
      <c r="R4" t="s">
        <v>16</v>
      </c>
    </row>
    <row r="5" spans="1:18" x14ac:dyDescent="0.25">
      <c r="A5">
        <v>4</v>
      </c>
      <c r="B5" t="s">
        <v>20</v>
      </c>
      <c r="C5" t="s">
        <v>413</v>
      </c>
      <c r="D5" t="s">
        <v>15</v>
      </c>
      <c r="E5">
        <v>0</v>
      </c>
      <c r="G5">
        <v>1</v>
      </c>
      <c r="I5">
        <f t="shared" si="0"/>
        <v>1</v>
      </c>
      <c r="J5">
        <v>1</v>
      </c>
      <c r="L5" t="s">
        <v>16</v>
      </c>
      <c r="M5" t="s">
        <v>18</v>
      </c>
      <c r="N5" t="s">
        <v>18</v>
      </c>
      <c r="P5">
        <v>0</v>
      </c>
      <c r="Q5" t="s">
        <v>16</v>
      </c>
      <c r="R5" t="s">
        <v>16</v>
      </c>
    </row>
    <row r="6" spans="1:18" x14ac:dyDescent="0.25">
      <c r="A6">
        <v>5</v>
      </c>
      <c r="B6" t="s">
        <v>21</v>
      </c>
      <c r="C6" t="s">
        <v>413</v>
      </c>
      <c r="D6" t="s">
        <v>15</v>
      </c>
      <c r="E6">
        <v>0</v>
      </c>
      <c r="G6">
        <v>3</v>
      </c>
      <c r="I6">
        <f t="shared" si="0"/>
        <v>3</v>
      </c>
      <c r="J6">
        <v>0</v>
      </c>
      <c r="L6" t="s">
        <v>16</v>
      </c>
      <c r="M6" t="s">
        <v>16</v>
      </c>
      <c r="N6" t="s">
        <v>16</v>
      </c>
      <c r="P6">
        <v>1</v>
      </c>
      <c r="Q6" t="s">
        <v>16</v>
      </c>
      <c r="R6" t="s">
        <v>16</v>
      </c>
    </row>
    <row r="7" spans="1:18" x14ac:dyDescent="0.25">
      <c r="A7">
        <v>6</v>
      </c>
      <c r="B7" t="s">
        <v>22</v>
      </c>
      <c r="C7" t="s">
        <v>413</v>
      </c>
      <c r="D7" t="s">
        <v>15</v>
      </c>
      <c r="E7">
        <v>0</v>
      </c>
      <c r="G7">
        <v>1</v>
      </c>
      <c r="I7">
        <f t="shared" si="0"/>
        <v>1</v>
      </c>
      <c r="J7">
        <v>2</v>
      </c>
      <c r="L7" t="s">
        <v>16</v>
      </c>
      <c r="M7" t="s">
        <v>16</v>
      </c>
      <c r="N7" t="s">
        <v>16</v>
      </c>
      <c r="P7">
        <v>0</v>
      </c>
      <c r="Q7" t="s">
        <v>16</v>
      </c>
      <c r="R7" t="s">
        <v>16</v>
      </c>
    </row>
    <row r="8" spans="1:18" x14ac:dyDescent="0.25">
      <c r="A8">
        <v>7</v>
      </c>
      <c r="B8" t="s">
        <v>23</v>
      </c>
      <c r="C8" t="s">
        <v>413</v>
      </c>
      <c r="D8" t="s">
        <v>15</v>
      </c>
      <c r="E8">
        <v>1</v>
      </c>
      <c r="G8">
        <v>1</v>
      </c>
      <c r="I8">
        <f t="shared" si="0"/>
        <v>2</v>
      </c>
      <c r="J8">
        <v>0</v>
      </c>
      <c r="L8" t="s">
        <v>16</v>
      </c>
      <c r="M8" t="s">
        <v>16</v>
      </c>
      <c r="N8" t="s">
        <v>16</v>
      </c>
      <c r="P8">
        <v>1</v>
      </c>
      <c r="Q8" t="s">
        <v>18</v>
      </c>
      <c r="R8" t="s">
        <v>16</v>
      </c>
    </row>
    <row r="9" spans="1:18" x14ac:dyDescent="0.25">
      <c r="A9">
        <v>8</v>
      </c>
      <c r="B9" t="s">
        <v>24</v>
      </c>
      <c r="C9" t="s">
        <v>413</v>
      </c>
      <c r="D9" t="s">
        <v>15</v>
      </c>
      <c r="E9">
        <v>0</v>
      </c>
      <c r="G9">
        <v>2</v>
      </c>
      <c r="I9">
        <f t="shared" si="0"/>
        <v>2</v>
      </c>
      <c r="J9">
        <v>1</v>
      </c>
      <c r="L9" t="s">
        <v>16</v>
      </c>
      <c r="M9" t="s">
        <v>16</v>
      </c>
      <c r="N9" t="s">
        <v>16</v>
      </c>
      <c r="P9">
        <v>1</v>
      </c>
      <c r="Q9" t="s">
        <v>18</v>
      </c>
      <c r="R9" t="s">
        <v>16</v>
      </c>
    </row>
    <row r="10" spans="1:18" x14ac:dyDescent="0.25">
      <c r="A10">
        <v>9</v>
      </c>
      <c r="B10" t="s">
        <v>25</v>
      </c>
      <c r="C10" t="s">
        <v>413</v>
      </c>
      <c r="D10" t="s">
        <v>15</v>
      </c>
      <c r="E10">
        <v>1</v>
      </c>
      <c r="G10">
        <v>2</v>
      </c>
      <c r="I10">
        <f t="shared" si="0"/>
        <v>3</v>
      </c>
      <c r="J10">
        <v>0</v>
      </c>
      <c r="L10" t="s">
        <v>16</v>
      </c>
      <c r="M10" t="s">
        <v>26</v>
      </c>
      <c r="N10" t="s">
        <v>16</v>
      </c>
      <c r="P10">
        <v>2</v>
      </c>
      <c r="Q10" t="s">
        <v>18</v>
      </c>
      <c r="R10" t="s">
        <v>16</v>
      </c>
    </row>
    <row r="11" spans="1:18" x14ac:dyDescent="0.25">
      <c r="A11">
        <v>10</v>
      </c>
      <c r="B11" t="s">
        <v>27</v>
      </c>
      <c r="C11" t="s">
        <v>413</v>
      </c>
      <c r="D11" t="s">
        <v>15</v>
      </c>
      <c r="E11">
        <v>0</v>
      </c>
      <c r="G11">
        <v>2</v>
      </c>
      <c r="I11">
        <f t="shared" si="0"/>
        <v>2</v>
      </c>
      <c r="J11">
        <v>1</v>
      </c>
      <c r="L11" t="s">
        <v>16</v>
      </c>
      <c r="M11" t="s">
        <v>16</v>
      </c>
      <c r="N11" t="s">
        <v>16</v>
      </c>
      <c r="P11">
        <v>2</v>
      </c>
      <c r="Q11" t="s">
        <v>16</v>
      </c>
      <c r="R11" t="s">
        <v>16</v>
      </c>
    </row>
    <row r="12" spans="1:18" x14ac:dyDescent="0.25">
      <c r="A12">
        <v>11</v>
      </c>
      <c r="B12" t="s">
        <v>28</v>
      </c>
      <c r="C12" t="s">
        <v>413</v>
      </c>
      <c r="D12" t="s">
        <v>15</v>
      </c>
      <c r="E12">
        <v>1</v>
      </c>
      <c r="G12">
        <v>0</v>
      </c>
      <c r="I12">
        <f t="shared" si="0"/>
        <v>1</v>
      </c>
      <c r="J12">
        <v>0</v>
      </c>
      <c r="L12" t="s">
        <v>16</v>
      </c>
      <c r="M12" t="s">
        <v>16</v>
      </c>
      <c r="N12" t="s">
        <v>16</v>
      </c>
      <c r="P12">
        <v>2</v>
      </c>
      <c r="Q12" t="s">
        <v>18</v>
      </c>
      <c r="R12" t="s">
        <v>16</v>
      </c>
    </row>
    <row r="13" spans="1:18" x14ac:dyDescent="0.25">
      <c r="A13">
        <v>12</v>
      </c>
      <c r="B13" t="s">
        <v>29</v>
      </c>
      <c r="C13" t="s">
        <v>413</v>
      </c>
      <c r="D13" t="s">
        <v>15</v>
      </c>
      <c r="E13">
        <v>0</v>
      </c>
      <c r="G13">
        <v>1</v>
      </c>
      <c r="I13">
        <f t="shared" si="0"/>
        <v>1</v>
      </c>
      <c r="J13">
        <v>0</v>
      </c>
      <c r="L13" t="s">
        <v>16</v>
      </c>
      <c r="M13" t="s">
        <v>16</v>
      </c>
      <c r="N13" t="s">
        <v>16</v>
      </c>
      <c r="P13">
        <v>0</v>
      </c>
      <c r="Q13" t="s">
        <v>18</v>
      </c>
      <c r="R13" t="s">
        <v>16</v>
      </c>
    </row>
    <row r="14" spans="1:18" x14ac:dyDescent="0.25">
      <c r="A14">
        <v>13</v>
      </c>
      <c r="B14" t="s">
        <v>30</v>
      </c>
      <c r="C14" t="s">
        <v>413</v>
      </c>
      <c r="D14" t="s">
        <v>15</v>
      </c>
      <c r="E14">
        <v>0</v>
      </c>
      <c r="G14">
        <v>2</v>
      </c>
      <c r="I14">
        <f t="shared" si="0"/>
        <v>2</v>
      </c>
      <c r="J14">
        <v>1</v>
      </c>
      <c r="L14" t="s">
        <v>16</v>
      </c>
      <c r="M14" t="s">
        <v>16</v>
      </c>
      <c r="N14" t="s">
        <v>16</v>
      </c>
      <c r="P14">
        <v>2</v>
      </c>
      <c r="Q14" t="s">
        <v>18</v>
      </c>
      <c r="R14" t="s">
        <v>16</v>
      </c>
    </row>
    <row r="15" spans="1:18" x14ac:dyDescent="0.25">
      <c r="A15">
        <v>14</v>
      </c>
      <c r="B15" t="s">
        <v>31</v>
      </c>
      <c r="C15" t="s">
        <v>413</v>
      </c>
      <c r="D15" t="s">
        <v>15</v>
      </c>
      <c r="E15">
        <v>1</v>
      </c>
      <c r="G15">
        <v>1</v>
      </c>
      <c r="I15">
        <f t="shared" si="0"/>
        <v>2</v>
      </c>
      <c r="J15">
        <v>2</v>
      </c>
      <c r="L15" t="s">
        <v>16</v>
      </c>
      <c r="M15" t="s">
        <v>16</v>
      </c>
      <c r="N15" t="s">
        <v>16</v>
      </c>
      <c r="P15">
        <v>1</v>
      </c>
      <c r="Q15" t="s">
        <v>16</v>
      </c>
      <c r="R15" t="s">
        <v>16</v>
      </c>
    </row>
    <row r="16" spans="1:18" x14ac:dyDescent="0.25">
      <c r="A16">
        <v>15</v>
      </c>
      <c r="B16" t="s">
        <v>32</v>
      </c>
      <c r="C16" t="s">
        <v>413</v>
      </c>
      <c r="D16" t="s">
        <v>15</v>
      </c>
      <c r="E16">
        <v>0</v>
      </c>
      <c r="G16">
        <v>1</v>
      </c>
      <c r="I16">
        <f t="shared" si="0"/>
        <v>1</v>
      </c>
      <c r="J16">
        <v>0</v>
      </c>
      <c r="L16" t="s">
        <v>16</v>
      </c>
      <c r="M16" t="s">
        <v>18</v>
      </c>
      <c r="N16" t="s">
        <v>16</v>
      </c>
      <c r="P16">
        <v>0</v>
      </c>
      <c r="Q16" t="s">
        <v>18</v>
      </c>
      <c r="R16" t="s">
        <v>16</v>
      </c>
    </row>
    <row r="17" spans="1:18" x14ac:dyDescent="0.25">
      <c r="A17">
        <v>16</v>
      </c>
      <c r="B17" t="s">
        <v>33</v>
      </c>
      <c r="C17" t="s">
        <v>413</v>
      </c>
      <c r="D17" t="s">
        <v>15</v>
      </c>
      <c r="E17">
        <v>0</v>
      </c>
      <c r="G17">
        <v>1</v>
      </c>
      <c r="I17">
        <f t="shared" si="0"/>
        <v>1</v>
      </c>
      <c r="J17">
        <v>1</v>
      </c>
      <c r="L17" t="s">
        <v>16</v>
      </c>
      <c r="M17" t="s">
        <v>16</v>
      </c>
      <c r="N17" t="s">
        <v>16</v>
      </c>
      <c r="P17">
        <v>1</v>
      </c>
      <c r="Q17" t="s">
        <v>18</v>
      </c>
      <c r="R17" t="s">
        <v>16</v>
      </c>
    </row>
    <row r="18" spans="1:18" x14ac:dyDescent="0.25">
      <c r="A18">
        <v>17</v>
      </c>
      <c r="B18" t="s">
        <v>34</v>
      </c>
      <c r="C18" t="s">
        <v>413</v>
      </c>
      <c r="D18" t="s">
        <v>15</v>
      </c>
      <c r="E18">
        <v>0</v>
      </c>
      <c r="G18">
        <v>2</v>
      </c>
      <c r="I18">
        <f t="shared" si="0"/>
        <v>2</v>
      </c>
      <c r="J18">
        <v>0</v>
      </c>
      <c r="L18" t="s">
        <v>16</v>
      </c>
      <c r="M18" t="s">
        <v>16</v>
      </c>
      <c r="N18" t="s">
        <v>16</v>
      </c>
      <c r="P18">
        <v>2</v>
      </c>
      <c r="Q18" t="s">
        <v>18</v>
      </c>
      <c r="R18" t="s">
        <v>16</v>
      </c>
    </row>
    <row r="19" spans="1:18" x14ac:dyDescent="0.25">
      <c r="A19">
        <v>18</v>
      </c>
      <c r="B19" t="s">
        <v>35</v>
      </c>
      <c r="C19" t="s">
        <v>413</v>
      </c>
      <c r="D19" t="s">
        <v>15</v>
      </c>
      <c r="E19">
        <v>0</v>
      </c>
      <c r="G19">
        <v>2</v>
      </c>
      <c r="I19">
        <f t="shared" si="0"/>
        <v>2</v>
      </c>
      <c r="J19">
        <v>2</v>
      </c>
      <c r="L19" t="s">
        <v>16</v>
      </c>
      <c r="M19" t="s">
        <v>18</v>
      </c>
      <c r="N19" t="s">
        <v>16</v>
      </c>
      <c r="P19">
        <v>1</v>
      </c>
      <c r="Q19" t="s">
        <v>18</v>
      </c>
      <c r="R19" t="s">
        <v>16</v>
      </c>
    </row>
    <row r="20" spans="1:18" x14ac:dyDescent="0.25">
      <c r="A20">
        <v>19</v>
      </c>
      <c r="B20" t="s">
        <v>36</v>
      </c>
      <c r="C20" t="s">
        <v>413</v>
      </c>
      <c r="D20" t="s">
        <v>15</v>
      </c>
      <c r="E20">
        <v>1</v>
      </c>
      <c r="G20">
        <v>0</v>
      </c>
      <c r="I20">
        <f t="shared" si="0"/>
        <v>1</v>
      </c>
      <c r="J20">
        <v>1</v>
      </c>
      <c r="L20" t="s">
        <v>16</v>
      </c>
      <c r="M20" t="s">
        <v>16</v>
      </c>
      <c r="N20" t="s">
        <v>16</v>
      </c>
      <c r="O20" t="s">
        <v>37</v>
      </c>
      <c r="P20">
        <v>1</v>
      </c>
      <c r="Q20" t="s">
        <v>18</v>
      </c>
      <c r="R20" t="s">
        <v>16</v>
      </c>
    </row>
    <row r="21" spans="1:18" x14ac:dyDescent="0.25">
      <c r="A21">
        <v>20</v>
      </c>
      <c r="B21" t="s">
        <v>38</v>
      </c>
      <c r="C21" t="s">
        <v>413</v>
      </c>
      <c r="D21" t="s">
        <v>15</v>
      </c>
      <c r="E21">
        <v>1</v>
      </c>
      <c r="G21">
        <v>0</v>
      </c>
      <c r="I21">
        <f t="shared" si="0"/>
        <v>1</v>
      </c>
      <c r="J21">
        <v>1</v>
      </c>
      <c r="L21" t="s">
        <v>16</v>
      </c>
      <c r="M21" t="s">
        <v>16</v>
      </c>
      <c r="N21" t="s">
        <v>16</v>
      </c>
      <c r="P21">
        <v>2</v>
      </c>
      <c r="Q21" t="s">
        <v>18</v>
      </c>
      <c r="R21" t="s">
        <v>16</v>
      </c>
    </row>
    <row r="22" spans="1:18" x14ac:dyDescent="0.25">
      <c r="A22">
        <v>21</v>
      </c>
      <c r="B22" t="s">
        <v>39</v>
      </c>
      <c r="C22" t="s">
        <v>413</v>
      </c>
      <c r="D22" t="s">
        <v>15</v>
      </c>
      <c r="E22">
        <v>1</v>
      </c>
      <c r="G22">
        <v>1</v>
      </c>
      <c r="I22">
        <f t="shared" si="0"/>
        <v>2</v>
      </c>
      <c r="J22">
        <v>1</v>
      </c>
      <c r="L22" t="s">
        <v>16</v>
      </c>
      <c r="M22" t="s">
        <v>16</v>
      </c>
      <c r="N22" t="s">
        <v>16</v>
      </c>
      <c r="P22">
        <v>2</v>
      </c>
      <c r="Q22" t="s">
        <v>18</v>
      </c>
      <c r="R22" t="s">
        <v>16</v>
      </c>
    </row>
    <row r="23" spans="1:18" x14ac:dyDescent="0.25">
      <c r="A23">
        <v>22</v>
      </c>
      <c r="B23" t="s">
        <v>40</v>
      </c>
      <c r="C23" t="s">
        <v>413</v>
      </c>
      <c r="D23" t="s">
        <v>15</v>
      </c>
      <c r="E23">
        <v>0</v>
      </c>
      <c r="G23">
        <v>1</v>
      </c>
      <c r="I23">
        <f t="shared" si="0"/>
        <v>1</v>
      </c>
      <c r="J23">
        <v>1</v>
      </c>
      <c r="L23" t="s">
        <v>16</v>
      </c>
      <c r="M23" t="s">
        <v>16</v>
      </c>
      <c r="N23" t="s">
        <v>16</v>
      </c>
      <c r="P23">
        <v>0</v>
      </c>
      <c r="Q23" t="s">
        <v>18</v>
      </c>
      <c r="R23" t="s">
        <v>16</v>
      </c>
    </row>
    <row r="24" spans="1:18" s="2" customFormat="1" ht="15.75" thickBot="1" x14ac:dyDescent="0.3">
      <c r="A24" s="2">
        <v>23</v>
      </c>
      <c r="B24" s="2" t="s">
        <v>41</v>
      </c>
      <c r="C24" t="s">
        <v>413</v>
      </c>
      <c r="D24" s="2" t="s">
        <v>15</v>
      </c>
      <c r="E24" s="2">
        <v>0</v>
      </c>
      <c r="G24" s="2">
        <v>2</v>
      </c>
      <c r="I24">
        <f t="shared" si="0"/>
        <v>2</v>
      </c>
      <c r="J24" s="2">
        <v>0</v>
      </c>
      <c r="L24" s="2" t="s">
        <v>16</v>
      </c>
      <c r="M24" s="2" t="s">
        <v>16</v>
      </c>
      <c r="N24" s="2" t="s">
        <v>16</v>
      </c>
      <c r="P24" s="2">
        <v>1</v>
      </c>
      <c r="Q24" s="2" t="s">
        <v>18</v>
      </c>
      <c r="R24" s="2" t="s">
        <v>16</v>
      </c>
    </row>
    <row r="25" spans="1:18" x14ac:dyDescent="0.25">
      <c r="A25" s="12">
        <v>1</v>
      </c>
      <c r="B25" t="s">
        <v>42</v>
      </c>
      <c r="C25" t="s">
        <v>413</v>
      </c>
      <c r="D25" t="s">
        <v>43</v>
      </c>
      <c r="E25">
        <v>3</v>
      </c>
      <c r="G25">
        <v>2</v>
      </c>
      <c r="I25">
        <f t="shared" si="0"/>
        <v>5</v>
      </c>
      <c r="J25">
        <v>0</v>
      </c>
      <c r="L25" t="s">
        <v>16</v>
      </c>
      <c r="M25" t="s">
        <v>16</v>
      </c>
      <c r="N25" t="s">
        <v>16</v>
      </c>
      <c r="P25">
        <v>1</v>
      </c>
      <c r="Q25" t="s">
        <v>18</v>
      </c>
      <c r="R25" t="s">
        <v>16</v>
      </c>
    </row>
    <row r="26" spans="1:18" x14ac:dyDescent="0.25">
      <c r="A26" s="12">
        <v>2</v>
      </c>
      <c r="B26" t="s">
        <v>44</v>
      </c>
      <c r="C26" t="s">
        <v>413</v>
      </c>
      <c r="D26" t="s">
        <v>43</v>
      </c>
      <c r="E26">
        <v>0</v>
      </c>
      <c r="G26">
        <v>1</v>
      </c>
      <c r="I26">
        <f t="shared" si="0"/>
        <v>1</v>
      </c>
      <c r="J26">
        <v>0</v>
      </c>
      <c r="L26" t="s">
        <v>16</v>
      </c>
      <c r="M26" t="s">
        <v>16</v>
      </c>
      <c r="N26" t="s">
        <v>16</v>
      </c>
      <c r="P26">
        <v>3</v>
      </c>
      <c r="Q26" t="s">
        <v>18</v>
      </c>
      <c r="R26" t="s">
        <v>16</v>
      </c>
    </row>
    <row r="27" spans="1:18" x14ac:dyDescent="0.25">
      <c r="A27" s="12">
        <v>3</v>
      </c>
      <c r="B27" t="s">
        <v>45</v>
      </c>
      <c r="C27" t="s">
        <v>413</v>
      </c>
      <c r="D27" t="s">
        <v>43</v>
      </c>
      <c r="E27">
        <v>1</v>
      </c>
      <c r="G27">
        <v>1</v>
      </c>
      <c r="I27">
        <f t="shared" si="0"/>
        <v>2</v>
      </c>
      <c r="J27">
        <v>4</v>
      </c>
      <c r="L27" t="s">
        <v>16</v>
      </c>
      <c r="M27" t="s">
        <v>16</v>
      </c>
      <c r="N27" t="s">
        <v>16</v>
      </c>
      <c r="P27">
        <v>0</v>
      </c>
      <c r="Q27" t="s">
        <v>18</v>
      </c>
      <c r="R27" t="s">
        <v>16</v>
      </c>
    </row>
    <row r="28" spans="1:18" x14ac:dyDescent="0.25">
      <c r="A28" s="12">
        <v>4</v>
      </c>
      <c r="B28" t="s">
        <v>46</v>
      </c>
      <c r="C28" t="s">
        <v>413</v>
      </c>
      <c r="D28" t="s">
        <v>43</v>
      </c>
      <c r="E28">
        <v>0</v>
      </c>
      <c r="G28">
        <v>2</v>
      </c>
      <c r="I28">
        <f t="shared" si="0"/>
        <v>2</v>
      </c>
      <c r="J28">
        <v>4</v>
      </c>
      <c r="L28" t="s">
        <v>16</v>
      </c>
      <c r="M28" t="s">
        <v>16</v>
      </c>
      <c r="N28" t="s">
        <v>16</v>
      </c>
      <c r="P28">
        <v>1</v>
      </c>
      <c r="Q28" t="s">
        <v>18</v>
      </c>
      <c r="R28" t="s">
        <v>16</v>
      </c>
    </row>
    <row r="29" spans="1:18" x14ac:dyDescent="0.25">
      <c r="A29" s="12">
        <v>5</v>
      </c>
      <c r="B29" t="s">
        <v>47</v>
      </c>
      <c r="C29" t="s">
        <v>413</v>
      </c>
      <c r="D29" t="s">
        <v>43</v>
      </c>
      <c r="E29">
        <v>0</v>
      </c>
      <c r="G29">
        <v>2</v>
      </c>
      <c r="I29">
        <f t="shared" si="0"/>
        <v>2</v>
      </c>
      <c r="J29">
        <v>0</v>
      </c>
      <c r="L29" t="s">
        <v>16</v>
      </c>
      <c r="M29" t="s">
        <v>16</v>
      </c>
      <c r="N29" t="s">
        <v>16</v>
      </c>
      <c r="P29">
        <v>1</v>
      </c>
      <c r="Q29" t="s">
        <v>18</v>
      </c>
      <c r="R29" t="s">
        <v>16</v>
      </c>
    </row>
    <row r="30" spans="1:18" x14ac:dyDescent="0.25">
      <c r="A30" s="12">
        <v>6</v>
      </c>
      <c r="B30" t="s">
        <v>48</v>
      </c>
      <c r="C30" t="s">
        <v>413</v>
      </c>
      <c r="D30" t="s">
        <v>43</v>
      </c>
      <c r="E30">
        <v>1</v>
      </c>
      <c r="G30">
        <v>1</v>
      </c>
      <c r="I30">
        <f t="shared" si="0"/>
        <v>2</v>
      </c>
      <c r="J30">
        <v>0</v>
      </c>
      <c r="L30" t="s">
        <v>16</v>
      </c>
      <c r="M30" t="s">
        <v>16</v>
      </c>
      <c r="N30" t="s">
        <v>16</v>
      </c>
      <c r="P30">
        <v>1</v>
      </c>
      <c r="Q30" t="s">
        <v>16</v>
      </c>
      <c r="R30" t="s">
        <v>16</v>
      </c>
    </row>
    <row r="31" spans="1:18" x14ac:dyDescent="0.25">
      <c r="A31" s="12">
        <v>7</v>
      </c>
      <c r="B31" t="s">
        <v>49</v>
      </c>
      <c r="C31" t="s">
        <v>413</v>
      </c>
      <c r="D31" t="s">
        <v>43</v>
      </c>
      <c r="E31">
        <v>0</v>
      </c>
      <c r="G31">
        <v>1</v>
      </c>
      <c r="I31">
        <f t="shared" si="0"/>
        <v>1</v>
      </c>
      <c r="J31">
        <v>1</v>
      </c>
      <c r="L31" t="s">
        <v>16</v>
      </c>
      <c r="M31" t="s">
        <v>16</v>
      </c>
      <c r="N31" t="s">
        <v>16</v>
      </c>
      <c r="P31">
        <v>1</v>
      </c>
      <c r="Q31" t="s">
        <v>16</v>
      </c>
      <c r="R31" t="s">
        <v>16</v>
      </c>
    </row>
    <row r="32" spans="1:18" x14ac:dyDescent="0.25">
      <c r="A32" s="12">
        <v>8</v>
      </c>
      <c r="B32" t="s">
        <v>50</v>
      </c>
      <c r="C32" t="s">
        <v>413</v>
      </c>
      <c r="D32" t="s">
        <v>43</v>
      </c>
      <c r="E32">
        <v>0</v>
      </c>
      <c r="G32">
        <v>2</v>
      </c>
      <c r="I32">
        <f t="shared" si="0"/>
        <v>2</v>
      </c>
      <c r="J32">
        <v>0</v>
      </c>
      <c r="L32" t="s">
        <v>16</v>
      </c>
      <c r="M32" t="s">
        <v>16</v>
      </c>
      <c r="N32" t="s">
        <v>16</v>
      </c>
      <c r="P32">
        <v>1</v>
      </c>
      <c r="Q32" t="s">
        <v>18</v>
      </c>
      <c r="R32" t="s">
        <v>16</v>
      </c>
    </row>
    <row r="33" spans="1:18" x14ac:dyDescent="0.25">
      <c r="A33" s="12">
        <v>9</v>
      </c>
      <c r="B33" t="s">
        <v>51</v>
      </c>
      <c r="C33" t="s">
        <v>413</v>
      </c>
      <c r="D33" t="s">
        <v>43</v>
      </c>
      <c r="E33">
        <v>1</v>
      </c>
      <c r="G33">
        <v>0</v>
      </c>
      <c r="I33">
        <f t="shared" si="0"/>
        <v>1</v>
      </c>
      <c r="J33">
        <v>1</v>
      </c>
      <c r="L33" t="s">
        <v>16</v>
      </c>
      <c r="M33" t="s">
        <v>16</v>
      </c>
      <c r="N33" t="s">
        <v>16</v>
      </c>
      <c r="P33">
        <v>0</v>
      </c>
      <c r="Q33" t="s">
        <v>18</v>
      </c>
      <c r="R33" t="s">
        <v>16</v>
      </c>
    </row>
    <row r="34" spans="1:18" x14ac:dyDescent="0.25">
      <c r="A34" s="12">
        <v>10</v>
      </c>
      <c r="B34" t="s">
        <v>52</v>
      </c>
      <c r="C34" t="s">
        <v>413</v>
      </c>
      <c r="D34" t="s">
        <v>43</v>
      </c>
      <c r="E34">
        <v>1</v>
      </c>
      <c r="G34">
        <v>2</v>
      </c>
      <c r="I34">
        <f t="shared" si="0"/>
        <v>3</v>
      </c>
      <c r="J34">
        <v>3</v>
      </c>
      <c r="L34" t="s">
        <v>16</v>
      </c>
      <c r="M34" t="s">
        <v>16</v>
      </c>
      <c r="N34" t="s">
        <v>16</v>
      </c>
      <c r="P34">
        <v>3</v>
      </c>
      <c r="Q34" t="s">
        <v>18</v>
      </c>
      <c r="R34" t="s">
        <v>16</v>
      </c>
    </row>
    <row r="35" spans="1:18" x14ac:dyDescent="0.25">
      <c r="A35" s="12">
        <v>11</v>
      </c>
      <c r="B35" t="s">
        <v>53</v>
      </c>
      <c r="C35" t="s">
        <v>413</v>
      </c>
      <c r="D35" t="s">
        <v>43</v>
      </c>
      <c r="E35">
        <v>0</v>
      </c>
      <c r="G35">
        <v>1</v>
      </c>
      <c r="I35">
        <f t="shared" si="0"/>
        <v>1</v>
      </c>
      <c r="J35">
        <v>1</v>
      </c>
      <c r="L35" t="s">
        <v>16</v>
      </c>
      <c r="M35" t="s">
        <v>16</v>
      </c>
      <c r="N35" t="s">
        <v>16</v>
      </c>
      <c r="P35">
        <v>0</v>
      </c>
      <c r="Q35" t="s">
        <v>18</v>
      </c>
      <c r="R35" t="s">
        <v>16</v>
      </c>
    </row>
    <row r="36" spans="1:18" x14ac:dyDescent="0.25">
      <c r="A36" s="12">
        <v>12</v>
      </c>
      <c r="B36" t="s">
        <v>54</v>
      </c>
      <c r="C36" t="s">
        <v>413</v>
      </c>
      <c r="D36" t="s">
        <v>43</v>
      </c>
      <c r="E36">
        <v>0</v>
      </c>
      <c r="G36">
        <v>1</v>
      </c>
      <c r="I36">
        <f t="shared" si="0"/>
        <v>1</v>
      </c>
      <c r="J36">
        <v>0</v>
      </c>
      <c r="L36" t="s">
        <v>18</v>
      </c>
      <c r="M36" t="s">
        <v>16</v>
      </c>
      <c r="N36" t="s">
        <v>16</v>
      </c>
      <c r="P36">
        <v>0</v>
      </c>
      <c r="Q36" t="s">
        <v>18</v>
      </c>
      <c r="R36" t="s">
        <v>16</v>
      </c>
    </row>
    <row r="37" spans="1:18" x14ac:dyDescent="0.25">
      <c r="A37" s="12">
        <v>13</v>
      </c>
      <c r="B37" t="s">
        <v>55</v>
      </c>
      <c r="C37" t="s">
        <v>413</v>
      </c>
      <c r="D37" t="s">
        <v>43</v>
      </c>
      <c r="E37">
        <v>0</v>
      </c>
      <c r="G37">
        <v>1</v>
      </c>
      <c r="I37">
        <f t="shared" si="0"/>
        <v>1</v>
      </c>
      <c r="J37">
        <v>2</v>
      </c>
      <c r="L37" t="s">
        <v>16</v>
      </c>
      <c r="M37" t="s">
        <v>16</v>
      </c>
      <c r="N37" t="s">
        <v>16</v>
      </c>
      <c r="P37">
        <v>0</v>
      </c>
      <c r="Q37" t="s">
        <v>18</v>
      </c>
      <c r="R37" t="s">
        <v>16</v>
      </c>
    </row>
    <row r="38" spans="1:18" x14ac:dyDescent="0.25">
      <c r="A38" s="12">
        <v>14</v>
      </c>
      <c r="B38" t="s">
        <v>56</v>
      </c>
      <c r="C38" t="s">
        <v>413</v>
      </c>
      <c r="D38" t="s">
        <v>43</v>
      </c>
      <c r="E38">
        <v>2</v>
      </c>
      <c r="G38">
        <v>1</v>
      </c>
      <c r="I38">
        <f t="shared" si="0"/>
        <v>3</v>
      </c>
      <c r="J38">
        <v>2</v>
      </c>
      <c r="L38" t="s">
        <v>16</v>
      </c>
      <c r="M38" t="s">
        <v>16</v>
      </c>
      <c r="N38" t="s">
        <v>16</v>
      </c>
      <c r="P38">
        <v>1</v>
      </c>
      <c r="Q38" t="s">
        <v>18</v>
      </c>
      <c r="R38" t="s">
        <v>16</v>
      </c>
    </row>
    <row r="39" spans="1:18" x14ac:dyDescent="0.25">
      <c r="A39" s="12">
        <v>15</v>
      </c>
      <c r="B39" t="s">
        <v>57</v>
      </c>
      <c r="C39" t="s">
        <v>413</v>
      </c>
      <c r="D39" t="s">
        <v>43</v>
      </c>
      <c r="E39">
        <v>0</v>
      </c>
      <c r="G39">
        <v>2</v>
      </c>
      <c r="I39">
        <f t="shared" si="0"/>
        <v>2</v>
      </c>
      <c r="J39">
        <v>1</v>
      </c>
      <c r="L39" t="s">
        <v>16</v>
      </c>
      <c r="M39" t="s">
        <v>16</v>
      </c>
      <c r="N39" t="s">
        <v>16</v>
      </c>
      <c r="P39">
        <v>1</v>
      </c>
      <c r="Q39" t="s">
        <v>16</v>
      </c>
      <c r="R39" t="s">
        <v>16</v>
      </c>
    </row>
    <row r="40" spans="1:18" x14ac:dyDescent="0.25">
      <c r="A40" s="12">
        <v>16</v>
      </c>
      <c r="B40" t="s">
        <v>58</v>
      </c>
      <c r="C40" t="s">
        <v>413</v>
      </c>
      <c r="D40" t="s">
        <v>43</v>
      </c>
      <c r="E40">
        <v>0</v>
      </c>
      <c r="G40">
        <v>0</v>
      </c>
      <c r="I40">
        <f t="shared" si="0"/>
        <v>0</v>
      </c>
      <c r="J40">
        <v>0</v>
      </c>
      <c r="L40" t="s">
        <v>16</v>
      </c>
      <c r="M40" t="s">
        <v>16</v>
      </c>
      <c r="N40" t="s">
        <v>18</v>
      </c>
      <c r="P40">
        <v>1</v>
      </c>
      <c r="Q40" t="s">
        <v>18</v>
      </c>
      <c r="R40" t="s">
        <v>16</v>
      </c>
    </row>
    <row r="41" spans="1:18" x14ac:dyDescent="0.25">
      <c r="A41" s="12">
        <v>17</v>
      </c>
      <c r="B41" t="s">
        <v>59</v>
      </c>
      <c r="C41" t="s">
        <v>413</v>
      </c>
      <c r="D41" t="s">
        <v>43</v>
      </c>
      <c r="E41">
        <v>0</v>
      </c>
      <c r="G41">
        <v>2</v>
      </c>
      <c r="I41">
        <f t="shared" si="0"/>
        <v>2</v>
      </c>
      <c r="J41">
        <v>4</v>
      </c>
      <c r="L41" t="s">
        <v>16</v>
      </c>
      <c r="M41" t="s">
        <v>18</v>
      </c>
      <c r="N41" t="s">
        <v>18</v>
      </c>
      <c r="O41" t="s">
        <v>60</v>
      </c>
      <c r="P41">
        <v>2</v>
      </c>
      <c r="Q41" t="s">
        <v>18</v>
      </c>
      <c r="R41" t="s">
        <v>16</v>
      </c>
    </row>
    <row r="42" spans="1:18" x14ac:dyDescent="0.25">
      <c r="A42" s="12">
        <v>18</v>
      </c>
      <c r="B42" t="s">
        <v>61</v>
      </c>
      <c r="C42" t="s">
        <v>413</v>
      </c>
      <c r="D42" t="s">
        <v>43</v>
      </c>
      <c r="E42">
        <v>0</v>
      </c>
      <c r="G42">
        <v>1</v>
      </c>
      <c r="I42">
        <f t="shared" si="0"/>
        <v>1</v>
      </c>
      <c r="J42">
        <v>0</v>
      </c>
      <c r="L42" t="s">
        <v>16</v>
      </c>
      <c r="M42" t="s">
        <v>26</v>
      </c>
      <c r="N42" t="s">
        <v>16</v>
      </c>
      <c r="P42">
        <v>2</v>
      </c>
      <c r="Q42" t="s">
        <v>18</v>
      </c>
      <c r="R42" t="s">
        <v>16</v>
      </c>
    </row>
    <row r="43" spans="1:18" x14ac:dyDescent="0.25">
      <c r="A43" s="12">
        <v>19</v>
      </c>
      <c r="B43" t="s">
        <v>62</v>
      </c>
      <c r="C43" t="s">
        <v>413</v>
      </c>
      <c r="D43" t="s">
        <v>43</v>
      </c>
      <c r="E43">
        <v>1</v>
      </c>
      <c r="G43">
        <v>0</v>
      </c>
      <c r="I43">
        <f t="shared" si="0"/>
        <v>1</v>
      </c>
      <c r="J43">
        <v>0</v>
      </c>
      <c r="L43" t="s">
        <v>16</v>
      </c>
      <c r="M43" t="s">
        <v>16</v>
      </c>
      <c r="N43" t="s">
        <v>16</v>
      </c>
      <c r="O43" t="s">
        <v>63</v>
      </c>
      <c r="P43">
        <v>2</v>
      </c>
      <c r="Q43" t="s">
        <v>16</v>
      </c>
      <c r="R43" t="s">
        <v>16</v>
      </c>
    </row>
    <row r="44" spans="1:18" x14ac:dyDescent="0.25">
      <c r="A44" s="12">
        <v>20</v>
      </c>
      <c r="B44" t="s">
        <v>64</v>
      </c>
      <c r="C44" t="s">
        <v>413</v>
      </c>
      <c r="D44" t="s">
        <v>43</v>
      </c>
      <c r="E44">
        <v>0</v>
      </c>
      <c r="G44">
        <v>1</v>
      </c>
      <c r="I44">
        <f t="shared" si="0"/>
        <v>1</v>
      </c>
      <c r="J44">
        <v>0</v>
      </c>
      <c r="L44" t="s">
        <v>16</v>
      </c>
      <c r="M44" t="s">
        <v>18</v>
      </c>
      <c r="N44" t="s">
        <v>16</v>
      </c>
      <c r="P44">
        <v>3</v>
      </c>
      <c r="Q44" t="s">
        <v>18</v>
      </c>
      <c r="R44" t="s">
        <v>16</v>
      </c>
    </row>
    <row r="45" spans="1:18" x14ac:dyDescent="0.25">
      <c r="A45" s="12">
        <v>21</v>
      </c>
      <c r="B45" t="s">
        <v>65</v>
      </c>
      <c r="C45" t="s">
        <v>413</v>
      </c>
      <c r="D45" t="s">
        <v>43</v>
      </c>
      <c r="E45">
        <v>1</v>
      </c>
      <c r="F45" t="s">
        <v>66</v>
      </c>
      <c r="G45">
        <v>1</v>
      </c>
      <c r="H45" t="s">
        <v>67</v>
      </c>
      <c r="I45">
        <f t="shared" si="0"/>
        <v>2</v>
      </c>
      <c r="J45">
        <v>0</v>
      </c>
      <c r="L45" t="s">
        <v>16</v>
      </c>
      <c r="M45" t="s">
        <v>16</v>
      </c>
      <c r="N45" t="s">
        <v>16</v>
      </c>
      <c r="P45">
        <v>1</v>
      </c>
      <c r="Q45" t="s">
        <v>18</v>
      </c>
      <c r="R45" t="s">
        <v>16</v>
      </c>
    </row>
    <row r="46" spans="1:18" x14ac:dyDescent="0.25">
      <c r="A46" s="12">
        <v>22</v>
      </c>
      <c r="B46" t="s">
        <v>68</v>
      </c>
      <c r="C46" t="s">
        <v>413</v>
      </c>
      <c r="D46" t="s">
        <v>43</v>
      </c>
      <c r="E46">
        <v>0</v>
      </c>
      <c r="G46">
        <v>2</v>
      </c>
      <c r="I46">
        <f t="shared" si="0"/>
        <v>2</v>
      </c>
      <c r="J46">
        <v>0</v>
      </c>
      <c r="L46" t="s">
        <v>16</v>
      </c>
      <c r="M46" t="s">
        <v>16</v>
      </c>
      <c r="N46" t="s">
        <v>16</v>
      </c>
      <c r="P46">
        <v>0</v>
      </c>
      <c r="Q46" t="s">
        <v>18</v>
      </c>
      <c r="R46" t="s">
        <v>16</v>
      </c>
    </row>
    <row r="47" spans="1:18" x14ac:dyDescent="0.25">
      <c r="A47" s="12">
        <v>23</v>
      </c>
      <c r="B47" t="s">
        <v>69</v>
      </c>
      <c r="C47" t="s">
        <v>413</v>
      </c>
      <c r="D47" t="s">
        <v>43</v>
      </c>
      <c r="E47">
        <v>0</v>
      </c>
      <c r="G47">
        <v>3</v>
      </c>
      <c r="I47">
        <f t="shared" si="0"/>
        <v>3</v>
      </c>
      <c r="J47">
        <v>4</v>
      </c>
      <c r="L47" t="s">
        <v>16</v>
      </c>
      <c r="M47" t="s">
        <v>16</v>
      </c>
      <c r="N47" t="s">
        <v>16</v>
      </c>
      <c r="P47">
        <v>2</v>
      </c>
      <c r="Q47" t="s">
        <v>16</v>
      </c>
      <c r="R47" t="s">
        <v>16</v>
      </c>
    </row>
    <row r="48" spans="1:18" s="2" customFormat="1" ht="15.75" thickBot="1" x14ac:dyDescent="0.3">
      <c r="A48" s="13">
        <v>24</v>
      </c>
      <c r="B48" s="2" t="s">
        <v>70</v>
      </c>
      <c r="C48" t="s">
        <v>413</v>
      </c>
      <c r="D48" s="2" t="s">
        <v>43</v>
      </c>
      <c r="E48" s="2">
        <v>0</v>
      </c>
      <c r="G48" s="2">
        <v>0</v>
      </c>
      <c r="I48">
        <f t="shared" si="0"/>
        <v>0</v>
      </c>
      <c r="J48" s="2">
        <v>0</v>
      </c>
      <c r="L48" s="2" t="s">
        <v>16</v>
      </c>
      <c r="M48" s="2" t="s">
        <v>18</v>
      </c>
      <c r="N48" s="2" t="s">
        <v>18</v>
      </c>
      <c r="P48" s="2">
        <v>1</v>
      </c>
      <c r="Q48" s="2" t="s">
        <v>18</v>
      </c>
      <c r="R48" s="2" t="s">
        <v>16</v>
      </c>
    </row>
    <row r="49" spans="1:18" x14ac:dyDescent="0.25">
      <c r="A49" s="12">
        <v>1</v>
      </c>
      <c r="B49" t="s">
        <v>71</v>
      </c>
      <c r="C49" t="s">
        <v>413</v>
      </c>
      <c r="D49" t="s">
        <v>72</v>
      </c>
      <c r="E49">
        <v>1</v>
      </c>
      <c r="G49">
        <v>0</v>
      </c>
      <c r="I49">
        <f t="shared" si="0"/>
        <v>1</v>
      </c>
      <c r="J49">
        <v>0</v>
      </c>
      <c r="L49" t="s">
        <v>16</v>
      </c>
      <c r="M49" t="s">
        <v>16</v>
      </c>
      <c r="N49" t="s">
        <v>16</v>
      </c>
      <c r="P49">
        <v>0</v>
      </c>
      <c r="Q49" t="s">
        <v>18</v>
      </c>
      <c r="R49" t="s">
        <v>16</v>
      </c>
    </row>
    <row r="50" spans="1:18" x14ac:dyDescent="0.25">
      <c r="A50" s="12">
        <v>2</v>
      </c>
      <c r="B50" t="s">
        <v>73</v>
      </c>
      <c r="C50" t="s">
        <v>413</v>
      </c>
      <c r="D50" t="s">
        <v>72</v>
      </c>
      <c r="E50">
        <v>0</v>
      </c>
      <c r="G50">
        <v>1</v>
      </c>
      <c r="I50">
        <f t="shared" si="0"/>
        <v>1</v>
      </c>
      <c r="J50">
        <v>1</v>
      </c>
      <c r="L50" t="s">
        <v>16</v>
      </c>
      <c r="M50" t="s">
        <v>26</v>
      </c>
      <c r="N50" t="s">
        <v>18</v>
      </c>
      <c r="P50">
        <v>1</v>
      </c>
      <c r="Q50" t="s">
        <v>18</v>
      </c>
      <c r="R50" t="s">
        <v>16</v>
      </c>
    </row>
    <row r="51" spans="1:18" x14ac:dyDescent="0.25">
      <c r="A51" s="12">
        <v>3</v>
      </c>
      <c r="B51" t="s">
        <v>74</v>
      </c>
      <c r="C51" t="s">
        <v>413</v>
      </c>
      <c r="D51" t="s">
        <v>72</v>
      </c>
      <c r="E51">
        <v>1</v>
      </c>
      <c r="G51">
        <v>2</v>
      </c>
      <c r="I51">
        <f t="shared" si="0"/>
        <v>3</v>
      </c>
      <c r="J51">
        <v>1</v>
      </c>
      <c r="L51" t="s">
        <v>16</v>
      </c>
      <c r="M51" t="s">
        <v>16</v>
      </c>
      <c r="N51" t="s">
        <v>16</v>
      </c>
      <c r="P51">
        <v>1</v>
      </c>
      <c r="Q51" t="s">
        <v>16</v>
      </c>
      <c r="R51" t="s">
        <v>16</v>
      </c>
    </row>
    <row r="52" spans="1:18" x14ac:dyDescent="0.25">
      <c r="A52" s="12">
        <v>4</v>
      </c>
      <c r="B52" t="s">
        <v>75</v>
      </c>
      <c r="C52" t="s">
        <v>413</v>
      </c>
      <c r="D52" t="s">
        <v>72</v>
      </c>
      <c r="E52">
        <v>2</v>
      </c>
      <c r="G52">
        <v>1</v>
      </c>
      <c r="I52">
        <f t="shared" si="0"/>
        <v>3</v>
      </c>
      <c r="J52">
        <v>2</v>
      </c>
      <c r="L52" t="s">
        <v>16</v>
      </c>
      <c r="M52" t="s">
        <v>16</v>
      </c>
      <c r="N52" t="s">
        <v>16</v>
      </c>
      <c r="P52">
        <v>1</v>
      </c>
      <c r="Q52" t="s">
        <v>18</v>
      </c>
      <c r="R52" t="s">
        <v>16</v>
      </c>
    </row>
    <row r="53" spans="1:18" x14ac:dyDescent="0.25">
      <c r="A53" s="12">
        <v>5</v>
      </c>
      <c r="B53" t="s">
        <v>76</v>
      </c>
      <c r="C53" t="s">
        <v>413</v>
      </c>
      <c r="D53" t="s">
        <v>72</v>
      </c>
      <c r="E53">
        <v>1</v>
      </c>
      <c r="G53">
        <v>2</v>
      </c>
      <c r="I53">
        <f t="shared" si="0"/>
        <v>3</v>
      </c>
      <c r="J53">
        <v>3</v>
      </c>
      <c r="L53" t="s">
        <v>16</v>
      </c>
      <c r="M53" t="s">
        <v>16</v>
      </c>
      <c r="N53" t="s">
        <v>16</v>
      </c>
      <c r="P53">
        <v>0</v>
      </c>
      <c r="Q53" t="s">
        <v>16</v>
      </c>
      <c r="R53" t="s">
        <v>16</v>
      </c>
    </row>
    <row r="54" spans="1:18" x14ac:dyDescent="0.25">
      <c r="A54" s="12">
        <v>6</v>
      </c>
      <c r="B54" t="s">
        <v>77</v>
      </c>
      <c r="C54" t="s">
        <v>413</v>
      </c>
      <c r="D54" t="s">
        <v>72</v>
      </c>
      <c r="E54">
        <v>1</v>
      </c>
      <c r="G54">
        <v>3</v>
      </c>
      <c r="I54">
        <f t="shared" si="0"/>
        <v>4</v>
      </c>
      <c r="J54">
        <v>1</v>
      </c>
      <c r="L54" t="s">
        <v>16</v>
      </c>
      <c r="M54" t="s">
        <v>26</v>
      </c>
      <c r="N54" t="s">
        <v>16</v>
      </c>
      <c r="P54">
        <v>2</v>
      </c>
      <c r="Q54" t="s">
        <v>18</v>
      </c>
      <c r="R54" t="s">
        <v>16</v>
      </c>
    </row>
    <row r="55" spans="1:18" x14ac:dyDescent="0.25">
      <c r="A55" s="12">
        <v>7</v>
      </c>
      <c r="B55" t="s">
        <v>78</v>
      </c>
      <c r="C55" t="s">
        <v>413</v>
      </c>
      <c r="D55" t="s">
        <v>72</v>
      </c>
      <c r="E55">
        <v>0</v>
      </c>
      <c r="G55">
        <v>1</v>
      </c>
      <c r="I55">
        <f t="shared" si="0"/>
        <v>1</v>
      </c>
      <c r="J55">
        <v>0</v>
      </c>
      <c r="L55" t="s">
        <v>16</v>
      </c>
      <c r="M55" t="s">
        <v>16</v>
      </c>
      <c r="N55" t="s">
        <v>16</v>
      </c>
      <c r="P55">
        <v>2</v>
      </c>
      <c r="Q55" t="s">
        <v>18</v>
      </c>
      <c r="R55" t="s">
        <v>16</v>
      </c>
    </row>
    <row r="56" spans="1:18" x14ac:dyDescent="0.25">
      <c r="A56" s="12">
        <v>8</v>
      </c>
      <c r="B56" t="s">
        <v>79</v>
      </c>
      <c r="C56" t="s">
        <v>413</v>
      </c>
      <c r="D56" t="s">
        <v>72</v>
      </c>
      <c r="E56">
        <v>0</v>
      </c>
      <c r="G56">
        <v>3</v>
      </c>
      <c r="I56">
        <f t="shared" si="0"/>
        <v>3</v>
      </c>
      <c r="J56">
        <v>1</v>
      </c>
      <c r="L56" t="s">
        <v>16</v>
      </c>
      <c r="M56" t="s">
        <v>16</v>
      </c>
      <c r="N56" t="s">
        <v>16</v>
      </c>
      <c r="P56">
        <v>0</v>
      </c>
      <c r="Q56" t="s">
        <v>18</v>
      </c>
      <c r="R56" t="s">
        <v>16</v>
      </c>
    </row>
    <row r="57" spans="1:18" x14ac:dyDescent="0.25">
      <c r="A57" s="12">
        <v>9</v>
      </c>
      <c r="B57" t="s">
        <v>80</v>
      </c>
      <c r="C57" t="s">
        <v>413</v>
      </c>
      <c r="D57" t="s">
        <v>72</v>
      </c>
      <c r="E57">
        <v>1</v>
      </c>
      <c r="G57">
        <v>0</v>
      </c>
      <c r="I57">
        <f t="shared" si="0"/>
        <v>1</v>
      </c>
      <c r="J57">
        <v>0</v>
      </c>
      <c r="L57" t="s">
        <v>16</v>
      </c>
      <c r="M57" t="s">
        <v>16</v>
      </c>
      <c r="N57" t="s">
        <v>16</v>
      </c>
      <c r="O57" t="s">
        <v>81</v>
      </c>
      <c r="P57">
        <v>0</v>
      </c>
      <c r="Q57" t="s">
        <v>18</v>
      </c>
      <c r="R57" t="s">
        <v>16</v>
      </c>
    </row>
    <row r="58" spans="1:18" x14ac:dyDescent="0.25">
      <c r="A58" s="12">
        <v>10</v>
      </c>
      <c r="B58" t="s">
        <v>82</v>
      </c>
      <c r="C58" t="s">
        <v>413</v>
      </c>
      <c r="D58" t="s">
        <v>72</v>
      </c>
      <c r="E58">
        <v>1</v>
      </c>
      <c r="G58">
        <v>0</v>
      </c>
      <c r="I58">
        <f t="shared" si="0"/>
        <v>1</v>
      </c>
      <c r="J58">
        <v>0</v>
      </c>
      <c r="L58" t="s">
        <v>16</v>
      </c>
      <c r="M58" t="s">
        <v>16</v>
      </c>
      <c r="N58" t="s">
        <v>16</v>
      </c>
      <c r="P58">
        <v>1</v>
      </c>
      <c r="Q58" t="s">
        <v>18</v>
      </c>
      <c r="R58" t="s">
        <v>16</v>
      </c>
    </row>
    <row r="59" spans="1:18" x14ac:dyDescent="0.25">
      <c r="A59" s="12">
        <v>11</v>
      </c>
      <c r="B59" t="s">
        <v>83</v>
      </c>
      <c r="C59" t="s">
        <v>413</v>
      </c>
      <c r="D59" t="s">
        <v>72</v>
      </c>
      <c r="E59">
        <v>2</v>
      </c>
      <c r="G59">
        <v>4</v>
      </c>
      <c r="I59">
        <f t="shared" si="0"/>
        <v>6</v>
      </c>
      <c r="J59">
        <v>3</v>
      </c>
      <c r="L59" t="s">
        <v>16</v>
      </c>
      <c r="M59" t="s">
        <v>16</v>
      </c>
      <c r="N59" t="s">
        <v>16</v>
      </c>
      <c r="P59">
        <v>1</v>
      </c>
      <c r="Q59" t="s">
        <v>16</v>
      </c>
      <c r="R59" t="s">
        <v>16</v>
      </c>
    </row>
    <row r="60" spans="1:18" x14ac:dyDescent="0.25">
      <c r="A60" s="12">
        <v>12</v>
      </c>
      <c r="B60" t="s">
        <v>84</v>
      </c>
      <c r="C60" t="s">
        <v>413</v>
      </c>
      <c r="D60" t="s">
        <v>72</v>
      </c>
      <c r="E60">
        <v>1</v>
      </c>
      <c r="G60">
        <v>1</v>
      </c>
      <c r="I60">
        <f t="shared" si="0"/>
        <v>2</v>
      </c>
      <c r="J60">
        <v>1</v>
      </c>
      <c r="L60" t="s">
        <v>16</v>
      </c>
      <c r="M60" t="s">
        <v>26</v>
      </c>
      <c r="N60" t="s">
        <v>16</v>
      </c>
      <c r="P60">
        <v>0</v>
      </c>
      <c r="Q60" t="s">
        <v>16</v>
      </c>
      <c r="R60" t="s">
        <v>16</v>
      </c>
    </row>
    <row r="61" spans="1:18" x14ac:dyDescent="0.25">
      <c r="A61" s="12">
        <v>13</v>
      </c>
      <c r="B61" t="s">
        <v>85</v>
      </c>
      <c r="C61" t="s">
        <v>413</v>
      </c>
      <c r="D61" t="s">
        <v>72</v>
      </c>
      <c r="E61">
        <v>2</v>
      </c>
      <c r="G61">
        <v>3</v>
      </c>
      <c r="I61">
        <f t="shared" si="0"/>
        <v>5</v>
      </c>
      <c r="J61">
        <v>1</v>
      </c>
      <c r="L61" t="s">
        <v>16</v>
      </c>
      <c r="M61" t="s">
        <v>26</v>
      </c>
      <c r="N61" t="s">
        <v>16</v>
      </c>
      <c r="P61">
        <v>1</v>
      </c>
      <c r="Q61" t="s">
        <v>18</v>
      </c>
      <c r="R61" t="s">
        <v>16</v>
      </c>
    </row>
    <row r="62" spans="1:18" x14ac:dyDescent="0.25">
      <c r="A62" s="12">
        <v>14</v>
      </c>
      <c r="B62" t="s">
        <v>86</v>
      </c>
      <c r="C62" t="s">
        <v>413</v>
      </c>
      <c r="D62" t="s">
        <v>72</v>
      </c>
      <c r="E62">
        <v>1</v>
      </c>
      <c r="G62">
        <v>1</v>
      </c>
      <c r="I62">
        <f t="shared" si="0"/>
        <v>2</v>
      </c>
      <c r="J62">
        <v>2</v>
      </c>
      <c r="L62" t="s">
        <v>16</v>
      </c>
      <c r="M62" t="s">
        <v>16</v>
      </c>
      <c r="N62" t="s">
        <v>16</v>
      </c>
      <c r="P62">
        <v>1</v>
      </c>
      <c r="Q62" t="s">
        <v>16</v>
      </c>
      <c r="R62" t="s">
        <v>16</v>
      </c>
    </row>
    <row r="63" spans="1:18" x14ac:dyDescent="0.25">
      <c r="A63" s="12">
        <v>15</v>
      </c>
      <c r="B63" t="s">
        <v>87</v>
      </c>
      <c r="C63" t="s">
        <v>413</v>
      </c>
      <c r="D63" t="s">
        <v>72</v>
      </c>
      <c r="E63">
        <v>0</v>
      </c>
      <c r="G63">
        <v>2</v>
      </c>
      <c r="I63">
        <f t="shared" si="0"/>
        <v>2</v>
      </c>
      <c r="J63">
        <v>1</v>
      </c>
      <c r="L63" t="s">
        <v>16</v>
      </c>
      <c r="M63" t="s">
        <v>16</v>
      </c>
      <c r="N63" t="s">
        <v>16</v>
      </c>
      <c r="P63">
        <v>1</v>
      </c>
      <c r="Q63" t="s">
        <v>18</v>
      </c>
      <c r="R63" t="s">
        <v>16</v>
      </c>
    </row>
    <row r="64" spans="1:18" x14ac:dyDescent="0.25">
      <c r="A64" s="12">
        <v>16</v>
      </c>
      <c r="B64" t="s">
        <v>88</v>
      </c>
      <c r="C64" t="s">
        <v>413</v>
      </c>
      <c r="D64" t="s">
        <v>72</v>
      </c>
      <c r="E64">
        <v>1</v>
      </c>
      <c r="G64">
        <v>2</v>
      </c>
      <c r="I64">
        <f t="shared" si="0"/>
        <v>3</v>
      </c>
      <c r="J64">
        <v>0</v>
      </c>
      <c r="L64" t="s">
        <v>16</v>
      </c>
      <c r="M64" t="s">
        <v>16</v>
      </c>
      <c r="N64" t="s">
        <v>16</v>
      </c>
      <c r="P64">
        <v>2</v>
      </c>
      <c r="Q64" t="s">
        <v>18</v>
      </c>
      <c r="R64" t="s">
        <v>16</v>
      </c>
    </row>
    <row r="65" spans="1:18" x14ac:dyDescent="0.25">
      <c r="A65" s="12">
        <v>17</v>
      </c>
      <c r="B65" t="s">
        <v>89</v>
      </c>
      <c r="C65" t="s">
        <v>413</v>
      </c>
      <c r="D65" t="s">
        <v>72</v>
      </c>
      <c r="E65">
        <v>0</v>
      </c>
      <c r="G65">
        <v>2</v>
      </c>
      <c r="I65">
        <f t="shared" si="0"/>
        <v>2</v>
      </c>
      <c r="J65">
        <v>0</v>
      </c>
      <c r="L65" t="s">
        <v>16</v>
      </c>
      <c r="M65" t="s">
        <v>26</v>
      </c>
      <c r="N65" t="s">
        <v>16</v>
      </c>
      <c r="P65">
        <v>1</v>
      </c>
      <c r="Q65" t="s">
        <v>18</v>
      </c>
      <c r="R65" t="s">
        <v>16</v>
      </c>
    </row>
    <row r="66" spans="1:18" x14ac:dyDescent="0.25">
      <c r="A66" s="12">
        <v>18</v>
      </c>
      <c r="B66" t="s">
        <v>90</v>
      </c>
      <c r="C66" t="s">
        <v>413</v>
      </c>
      <c r="D66" t="s">
        <v>72</v>
      </c>
      <c r="E66">
        <v>1</v>
      </c>
      <c r="G66">
        <v>1</v>
      </c>
      <c r="I66">
        <f t="shared" si="0"/>
        <v>2</v>
      </c>
      <c r="J66">
        <v>1</v>
      </c>
      <c r="L66" t="s">
        <v>16</v>
      </c>
      <c r="M66" t="s">
        <v>16</v>
      </c>
      <c r="N66" t="s">
        <v>16</v>
      </c>
      <c r="P66">
        <v>2</v>
      </c>
      <c r="Q66" t="s">
        <v>18</v>
      </c>
      <c r="R66" t="s">
        <v>16</v>
      </c>
    </row>
    <row r="67" spans="1:18" x14ac:dyDescent="0.25">
      <c r="A67" s="12">
        <v>19</v>
      </c>
      <c r="B67" t="s">
        <v>91</v>
      </c>
      <c r="C67" t="s">
        <v>413</v>
      </c>
      <c r="D67" t="s">
        <v>72</v>
      </c>
      <c r="E67">
        <v>0</v>
      </c>
      <c r="G67">
        <v>1</v>
      </c>
      <c r="I67">
        <f t="shared" ref="I67:I130" si="1">E67+G67</f>
        <v>1</v>
      </c>
      <c r="J67">
        <v>2</v>
      </c>
      <c r="L67" t="s">
        <v>16</v>
      </c>
      <c r="M67" t="s">
        <v>16</v>
      </c>
      <c r="N67" t="s">
        <v>16</v>
      </c>
      <c r="P67">
        <v>1</v>
      </c>
      <c r="Q67" t="s">
        <v>16</v>
      </c>
      <c r="R67" t="s">
        <v>16</v>
      </c>
    </row>
    <row r="68" spans="1:18" x14ac:dyDescent="0.25">
      <c r="A68" s="12">
        <v>20</v>
      </c>
      <c r="B68" t="s">
        <v>92</v>
      </c>
      <c r="C68" t="s">
        <v>413</v>
      </c>
      <c r="D68" t="s">
        <v>72</v>
      </c>
      <c r="E68">
        <v>2</v>
      </c>
      <c r="G68">
        <v>0</v>
      </c>
      <c r="I68">
        <f t="shared" si="1"/>
        <v>2</v>
      </c>
      <c r="J68">
        <v>1</v>
      </c>
      <c r="L68" t="s">
        <v>16</v>
      </c>
      <c r="M68" t="s">
        <v>16</v>
      </c>
      <c r="N68" t="s">
        <v>16</v>
      </c>
      <c r="P68">
        <v>0</v>
      </c>
      <c r="Q68" t="s">
        <v>16</v>
      </c>
      <c r="R68" t="s">
        <v>16</v>
      </c>
    </row>
    <row r="69" spans="1:18" x14ac:dyDescent="0.25">
      <c r="A69" s="12">
        <v>21</v>
      </c>
      <c r="B69" t="s">
        <v>57</v>
      </c>
      <c r="C69" t="s">
        <v>413</v>
      </c>
      <c r="D69" t="s">
        <v>72</v>
      </c>
      <c r="E69">
        <v>1</v>
      </c>
      <c r="G69">
        <v>3</v>
      </c>
      <c r="I69">
        <f t="shared" si="1"/>
        <v>4</v>
      </c>
      <c r="J69">
        <v>3</v>
      </c>
      <c r="L69" t="s">
        <v>16</v>
      </c>
      <c r="M69" t="s">
        <v>16</v>
      </c>
      <c r="N69" t="s">
        <v>16</v>
      </c>
      <c r="P69">
        <v>1</v>
      </c>
      <c r="Q69" t="s">
        <v>16</v>
      </c>
      <c r="R69" t="s">
        <v>16</v>
      </c>
    </row>
    <row r="70" spans="1:18" x14ac:dyDescent="0.25">
      <c r="A70" s="12">
        <v>22</v>
      </c>
      <c r="B70" t="s">
        <v>93</v>
      </c>
      <c r="C70" t="s">
        <v>413</v>
      </c>
      <c r="D70" t="s">
        <v>72</v>
      </c>
      <c r="E70">
        <v>2</v>
      </c>
      <c r="G70">
        <v>2</v>
      </c>
      <c r="I70">
        <f t="shared" si="1"/>
        <v>4</v>
      </c>
      <c r="J70">
        <v>1</v>
      </c>
      <c r="L70" t="s">
        <v>16</v>
      </c>
      <c r="M70" t="s">
        <v>18</v>
      </c>
      <c r="N70" t="s">
        <v>16</v>
      </c>
      <c r="P70">
        <v>2</v>
      </c>
      <c r="Q70" t="s">
        <v>16</v>
      </c>
      <c r="R70" t="s">
        <v>16</v>
      </c>
    </row>
    <row r="71" spans="1:18" x14ac:dyDescent="0.25">
      <c r="A71" s="12">
        <v>23</v>
      </c>
      <c r="B71" t="s">
        <v>94</v>
      </c>
      <c r="C71" t="s">
        <v>413</v>
      </c>
      <c r="D71" t="s">
        <v>72</v>
      </c>
      <c r="E71">
        <v>0</v>
      </c>
      <c r="G71">
        <v>1</v>
      </c>
      <c r="I71">
        <f t="shared" si="1"/>
        <v>1</v>
      </c>
      <c r="J71">
        <v>0</v>
      </c>
      <c r="L71" t="s">
        <v>18</v>
      </c>
      <c r="M71" t="s">
        <v>26</v>
      </c>
      <c r="N71" t="s">
        <v>18</v>
      </c>
      <c r="O71" t="s">
        <v>95</v>
      </c>
      <c r="P71">
        <v>0</v>
      </c>
      <c r="Q71" t="s">
        <v>18</v>
      </c>
      <c r="R71" t="s">
        <v>16</v>
      </c>
    </row>
    <row r="72" spans="1:18" s="2" customFormat="1" ht="15.75" thickBot="1" x14ac:dyDescent="0.3">
      <c r="A72" s="13">
        <v>24</v>
      </c>
      <c r="B72" s="2" t="s">
        <v>96</v>
      </c>
      <c r="C72" t="s">
        <v>413</v>
      </c>
      <c r="D72" s="2" t="s">
        <v>72</v>
      </c>
      <c r="E72" s="2">
        <v>0</v>
      </c>
      <c r="G72" s="2">
        <v>3</v>
      </c>
      <c r="I72">
        <f t="shared" si="1"/>
        <v>3</v>
      </c>
      <c r="J72" s="2">
        <v>2</v>
      </c>
      <c r="L72" s="2" t="s">
        <v>16</v>
      </c>
      <c r="M72" s="2" t="s">
        <v>16</v>
      </c>
      <c r="N72" s="2" t="s">
        <v>16</v>
      </c>
      <c r="P72" s="2">
        <v>1</v>
      </c>
      <c r="Q72" s="2" t="s">
        <v>16</v>
      </c>
      <c r="R72" s="2" t="s">
        <v>16</v>
      </c>
    </row>
    <row r="73" spans="1:18" x14ac:dyDescent="0.25">
      <c r="A73" s="12">
        <v>1</v>
      </c>
      <c r="B73" t="s">
        <v>97</v>
      </c>
      <c r="C73" t="s">
        <v>413</v>
      </c>
      <c r="D73" t="s">
        <v>98</v>
      </c>
      <c r="E73">
        <v>1</v>
      </c>
      <c r="G73">
        <v>3</v>
      </c>
      <c r="I73">
        <f t="shared" si="1"/>
        <v>4</v>
      </c>
      <c r="J73">
        <v>1</v>
      </c>
      <c r="L73" t="s">
        <v>16</v>
      </c>
      <c r="M73" t="s">
        <v>18</v>
      </c>
      <c r="N73" t="s">
        <v>16</v>
      </c>
      <c r="O73" t="s">
        <v>99</v>
      </c>
      <c r="P73">
        <v>1</v>
      </c>
      <c r="Q73" t="s">
        <v>16</v>
      </c>
      <c r="R73" t="s">
        <v>16</v>
      </c>
    </row>
    <row r="74" spans="1:18" x14ac:dyDescent="0.25">
      <c r="A74" s="12">
        <v>2</v>
      </c>
      <c r="B74" t="s">
        <v>100</v>
      </c>
      <c r="C74" t="s">
        <v>413</v>
      </c>
      <c r="D74" t="s">
        <v>98</v>
      </c>
      <c r="E74">
        <v>1</v>
      </c>
      <c r="G74">
        <v>0</v>
      </c>
      <c r="I74">
        <f t="shared" si="1"/>
        <v>1</v>
      </c>
      <c r="J74">
        <v>0</v>
      </c>
      <c r="L74" t="s">
        <v>16</v>
      </c>
      <c r="M74" t="s">
        <v>26</v>
      </c>
      <c r="N74" t="s">
        <v>18</v>
      </c>
      <c r="P74">
        <v>4</v>
      </c>
      <c r="Q74" t="s">
        <v>18</v>
      </c>
      <c r="R74" t="s">
        <v>16</v>
      </c>
    </row>
    <row r="75" spans="1:18" x14ac:dyDescent="0.25">
      <c r="A75" s="12">
        <v>3</v>
      </c>
      <c r="B75" t="s">
        <v>101</v>
      </c>
      <c r="C75" t="s">
        <v>413</v>
      </c>
      <c r="D75" t="s">
        <v>98</v>
      </c>
      <c r="E75">
        <v>0</v>
      </c>
      <c r="G75">
        <v>0</v>
      </c>
      <c r="I75">
        <f t="shared" si="1"/>
        <v>0</v>
      </c>
      <c r="J75">
        <v>1</v>
      </c>
      <c r="L75" t="s">
        <v>16</v>
      </c>
      <c r="M75" t="s">
        <v>16</v>
      </c>
      <c r="N75" t="s">
        <v>18</v>
      </c>
      <c r="P75">
        <v>1</v>
      </c>
      <c r="Q75" t="s">
        <v>18</v>
      </c>
      <c r="R75" t="s">
        <v>16</v>
      </c>
    </row>
    <row r="76" spans="1:18" x14ac:dyDescent="0.25">
      <c r="A76" s="12">
        <v>4</v>
      </c>
      <c r="B76" t="s">
        <v>102</v>
      </c>
      <c r="C76" t="s">
        <v>413</v>
      </c>
      <c r="D76" t="s">
        <v>98</v>
      </c>
      <c r="E76">
        <v>0</v>
      </c>
      <c r="G76">
        <v>1</v>
      </c>
      <c r="I76">
        <f t="shared" si="1"/>
        <v>1</v>
      </c>
      <c r="J76">
        <v>0</v>
      </c>
      <c r="L76" t="s">
        <v>16</v>
      </c>
      <c r="M76" t="s">
        <v>16</v>
      </c>
      <c r="N76" t="s">
        <v>16</v>
      </c>
      <c r="P76">
        <v>2</v>
      </c>
      <c r="Q76" t="s">
        <v>16</v>
      </c>
      <c r="R76" t="s">
        <v>16</v>
      </c>
    </row>
    <row r="77" spans="1:18" x14ac:dyDescent="0.25">
      <c r="A77" s="12">
        <v>5</v>
      </c>
      <c r="B77" t="s">
        <v>103</v>
      </c>
      <c r="C77" t="s">
        <v>413</v>
      </c>
      <c r="D77" t="s">
        <v>98</v>
      </c>
      <c r="E77">
        <v>1</v>
      </c>
      <c r="F77" t="s">
        <v>104</v>
      </c>
      <c r="G77">
        <v>0</v>
      </c>
      <c r="I77">
        <f t="shared" si="1"/>
        <v>1</v>
      </c>
      <c r="J77">
        <v>0</v>
      </c>
      <c r="L77" t="s">
        <v>16</v>
      </c>
      <c r="M77" t="s">
        <v>16</v>
      </c>
      <c r="N77" t="s">
        <v>16</v>
      </c>
      <c r="P77">
        <v>2</v>
      </c>
      <c r="Q77" t="s">
        <v>16</v>
      </c>
      <c r="R77" t="s">
        <v>16</v>
      </c>
    </row>
    <row r="78" spans="1:18" x14ac:dyDescent="0.25">
      <c r="A78" s="12">
        <v>6</v>
      </c>
      <c r="B78" t="s">
        <v>105</v>
      </c>
      <c r="C78" t="s">
        <v>413</v>
      </c>
      <c r="D78" t="s">
        <v>98</v>
      </c>
      <c r="E78">
        <v>1</v>
      </c>
      <c r="G78">
        <v>2</v>
      </c>
      <c r="I78">
        <f t="shared" si="1"/>
        <v>3</v>
      </c>
      <c r="J78">
        <v>2</v>
      </c>
      <c r="L78" t="s">
        <v>16</v>
      </c>
      <c r="M78" t="s">
        <v>16</v>
      </c>
      <c r="N78" t="s">
        <v>16</v>
      </c>
      <c r="P78">
        <v>2</v>
      </c>
      <c r="Q78" t="s">
        <v>16</v>
      </c>
      <c r="R78" t="s">
        <v>16</v>
      </c>
    </row>
    <row r="79" spans="1:18" x14ac:dyDescent="0.25">
      <c r="A79" s="12">
        <v>7</v>
      </c>
      <c r="B79" t="s">
        <v>106</v>
      </c>
      <c r="C79" t="s">
        <v>413</v>
      </c>
      <c r="D79" t="s">
        <v>98</v>
      </c>
      <c r="E79">
        <v>0</v>
      </c>
      <c r="G79">
        <v>0</v>
      </c>
      <c r="I79">
        <f t="shared" si="1"/>
        <v>0</v>
      </c>
      <c r="J79">
        <v>1</v>
      </c>
      <c r="L79" t="s">
        <v>16</v>
      </c>
      <c r="M79" t="s">
        <v>16</v>
      </c>
      <c r="N79" t="s">
        <v>18</v>
      </c>
      <c r="P79">
        <v>2</v>
      </c>
      <c r="Q79" t="s">
        <v>18</v>
      </c>
      <c r="R79" t="s">
        <v>16</v>
      </c>
    </row>
    <row r="80" spans="1:18" x14ac:dyDescent="0.25">
      <c r="A80" s="12">
        <v>8</v>
      </c>
      <c r="B80" t="s">
        <v>107</v>
      </c>
      <c r="C80" t="s">
        <v>413</v>
      </c>
      <c r="D80" t="s">
        <v>98</v>
      </c>
      <c r="E80">
        <v>0</v>
      </c>
      <c r="G80">
        <v>0</v>
      </c>
      <c r="I80">
        <f t="shared" si="1"/>
        <v>0</v>
      </c>
      <c r="J80">
        <v>1</v>
      </c>
      <c r="L80" t="s">
        <v>16</v>
      </c>
      <c r="M80" t="s">
        <v>16</v>
      </c>
      <c r="N80" t="s">
        <v>18</v>
      </c>
      <c r="P80">
        <v>2</v>
      </c>
      <c r="Q80" t="s">
        <v>18</v>
      </c>
      <c r="R80" t="s">
        <v>16</v>
      </c>
    </row>
    <row r="81" spans="1:18" x14ac:dyDescent="0.25">
      <c r="A81" s="12">
        <v>9</v>
      </c>
      <c r="B81" t="s">
        <v>108</v>
      </c>
      <c r="C81" t="s">
        <v>413</v>
      </c>
      <c r="D81" t="s">
        <v>98</v>
      </c>
      <c r="E81">
        <v>0</v>
      </c>
      <c r="G81">
        <v>0</v>
      </c>
      <c r="I81">
        <f t="shared" si="1"/>
        <v>0</v>
      </c>
      <c r="J81">
        <v>2</v>
      </c>
      <c r="L81" t="s">
        <v>16</v>
      </c>
      <c r="M81" t="s">
        <v>26</v>
      </c>
      <c r="N81" t="s">
        <v>18</v>
      </c>
      <c r="P81">
        <v>3</v>
      </c>
      <c r="Q81" t="s">
        <v>18</v>
      </c>
      <c r="R81" t="s">
        <v>16</v>
      </c>
    </row>
    <row r="82" spans="1:18" s="3" customFormat="1" x14ac:dyDescent="0.25">
      <c r="A82" s="12">
        <v>10</v>
      </c>
      <c r="B82" s="3" t="s">
        <v>109</v>
      </c>
      <c r="C82" t="s">
        <v>413</v>
      </c>
      <c r="D82" s="3" t="s">
        <v>98</v>
      </c>
      <c r="E82" s="3">
        <v>1</v>
      </c>
      <c r="G82" s="3">
        <v>2</v>
      </c>
      <c r="I82">
        <f t="shared" si="1"/>
        <v>3</v>
      </c>
      <c r="J82" s="3">
        <v>1</v>
      </c>
      <c r="L82" s="3" t="s">
        <v>16</v>
      </c>
      <c r="M82" s="3" t="s">
        <v>16</v>
      </c>
      <c r="N82" s="3" t="s">
        <v>16</v>
      </c>
      <c r="P82" s="3">
        <v>1</v>
      </c>
      <c r="Q82" s="3" t="s">
        <v>18</v>
      </c>
      <c r="R82" s="3" t="s">
        <v>16</v>
      </c>
    </row>
    <row r="83" spans="1:18" s="4" customFormat="1" x14ac:dyDescent="0.25">
      <c r="A83" s="12">
        <v>11</v>
      </c>
      <c r="B83" s="4" t="s">
        <v>110</v>
      </c>
      <c r="C83" t="s">
        <v>413</v>
      </c>
      <c r="D83" s="4" t="s">
        <v>98</v>
      </c>
      <c r="E83" s="4">
        <v>1</v>
      </c>
      <c r="G83" s="4">
        <v>1</v>
      </c>
      <c r="I83">
        <f t="shared" si="1"/>
        <v>2</v>
      </c>
      <c r="J83" s="4">
        <v>1</v>
      </c>
      <c r="L83" s="4" t="s">
        <v>16</v>
      </c>
      <c r="M83" s="4" t="s">
        <v>16</v>
      </c>
      <c r="N83" s="4" t="s">
        <v>16</v>
      </c>
      <c r="P83" s="4">
        <v>1</v>
      </c>
      <c r="Q83" s="4" t="s">
        <v>16</v>
      </c>
      <c r="R83" s="4" t="s">
        <v>16</v>
      </c>
    </row>
    <row r="84" spans="1:18" x14ac:dyDescent="0.25">
      <c r="A84" s="12">
        <v>12</v>
      </c>
      <c r="B84" t="s">
        <v>111</v>
      </c>
      <c r="C84" t="s">
        <v>413</v>
      </c>
      <c r="D84" t="s">
        <v>98</v>
      </c>
      <c r="E84">
        <v>0</v>
      </c>
      <c r="G84">
        <v>1</v>
      </c>
      <c r="I84">
        <f t="shared" si="1"/>
        <v>1</v>
      </c>
      <c r="J84">
        <v>0</v>
      </c>
      <c r="L84" t="s">
        <v>16</v>
      </c>
      <c r="M84" t="s">
        <v>16</v>
      </c>
      <c r="N84" t="s">
        <v>16</v>
      </c>
      <c r="P84">
        <v>1</v>
      </c>
      <c r="Q84" t="s">
        <v>18</v>
      </c>
      <c r="R84" t="s">
        <v>16</v>
      </c>
    </row>
    <row r="85" spans="1:18" x14ac:dyDescent="0.25">
      <c r="A85" s="12">
        <v>13</v>
      </c>
      <c r="B85" t="s">
        <v>112</v>
      </c>
      <c r="C85" t="s">
        <v>413</v>
      </c>
      <c r="D85" t="s">
        <v>98</v>
      </c>
      <c r="E85">
        <v>1</v>
      </c>
      <c r="G85">
        <v>2</v>
      </c>
      <c r="I85">
        <f t="shared" si="1"/>
        <v>3</v>
      </c>
      <c r="J85">
        <v>0</v>
      </c>
      <c r="L85" t="s">
        <v>16</v>
      </c>
      <c r="M85" t="s">
        <v>16</v>
      </c>
      <c r="N85" t="s">
        <v>16</v>
      </c>
      <c r="P85">
        <v>2</v>
      </c>
      <c r="Q85" t="s">
        <v>18</v>
      </c>
      <c r="R85" t="s">
        <v>16</v>
      </c>
    </row>
    <row r="86" spans="1:18" x14ac:dyDescent="0.25">
      <c r="A86" s="12">
        <v>14</v>
      </c>
      <c r="B86" t="s">
        <v>113</v>
      </c>
      <c r="C86" t="s">
        <v>413</v>
      </c>
      <c r="D86" t="s">
        <v>98</v>
      </c>
      <c r="E86">
        <v>0</v>
      </c>
      <c r="G86">
        <v>1</v>
      </c>
      <c r="I86">
        <f t="shared" si="1"/>
        <v>1</v>
      </c>
      <c r="J86">
        <v>0</v>
      </c>
      <c r="L86" t="s">
        <v>16</v>
      </c>
      <c r="M86" t="s">
        <v>16</v>
      </c>
      <c r="N86" t="s">
        <v>16</v>
      </c>
      <c r="P86">
        <v>2</v>
      </c>
      <c r="Q86" t="s">
        <v>18</v>
      </c>
      <c r="R86" t="s">
        <v>16</v>
      </c>
    </row>
    <row r="87" spans="1:18" s="5" customFormat="1" x14ac:dyDescent="0.25">
      <c r="A87" s="12">
        <v>15</v>
      </c>
      <c r="B87" s="5" t="s">
        <v>114</v>
      </c>
      <c r="C87" t="s">
        <v>413</v>
      </c>
      <c r="D87" s="5" t="s">
        <v>98</v>
      </c>
      <c r="E87" s="5">
        <v>0</v>
      </c>
      <c r="G87" s="5">
        <v>1</v>
      </c>
      <c r="I87">
        <f t="shared" si="1"/>
        <v>1</v>
      </c>
      <c r="J87" s="5">
        <v>0</v>
      </c>
      <c r="L87" s="5" t="s">
        <v>16</v>
      </c>
      <c r="M87" s="5" t="s">
        <v>16</v>
      </c>
      <c r="N87" s="5" t="s">
        <v>16</v>
      </c>
      <c r="P87" s="5">
        <v>1</v>
      </c>
      <c r="Q87" s="5" t="s">
        <v>18</v>
      </c>
      <c r="R87" s="5" t="s">
        <v>16</v>
      </c>
    </row>
    <row r="88" spans="1:18" x14ac:dyDescent="0.25">
      <c r="A88" s="12">
        <v>16</v>
      </c>
      <c r="B88" s="6" t="s">
        <v>382</v>
      </c>
      <c r="C88" t="s">
        <v>413</v>
      </c>
      <c r="D88" s="6" t="s">
        <v>98</v>
      </c>
      <c r="E88" s="6">
        <v>0</v>
      </c>
      <c r="F88" s="6"/>
      <c r="G88" s="6">
        <v>4</v>
      </c>
      <c r="H88" s="6"/>
      <c r="I88">
        <f t="shared" si="1"/>
        <v>4</v>
      </c>
      <c r="J88" s="6">
        <v>0</v>
      </c>
      <c r="K88" s="6"/>
      <c r="L88" s="6" t="s">
        <v>18</v>
      </c>
      <c r="M88" s="6" t="s">
        <v>16</v>
      </c>
      <c r="N88" s="6" t="s">
        <v>16</v>
      </c>
      <c r="O88" s="6"/>
      <c r="P88" s="6">
        <v>3</v>
      </c>
      <c r="Q88" s="6" t="s">
        <v>18</v>
      </c>
      <c r="R88" s="6" t="s">
        <v>16</v>
      </c>
    </row>
    <row r="89" spans="1:18" x14ac:dyDescent="0.25">
      <c r="A89" s="12">
        <v>17</v>
      </c>
      <c r="B89" t="s">
        <v>115</v>
      </c>
      <c r="C89" t="s">
        <v>413</v>
      </c>
      <c r="D89" t="s">
        <v>98</v>
      </c>
      <c r="E89">
        <v>0</v>
      </c>
      <c r="G89">
        <v>2</v>
      </c>
      <c r="I89">
        <f t="shared" si="1"/>
        <v>2</v>
      </c>
      <c r="J89">
        <v>0</v>
      </c>
      <c r="L89" t="s">
        <v>16</v>
      </c>
      <c r="M89" t="s">
        <v>26</v>
      </c>
      <c r="N89" t="s">
        <v>16</v>
      </c>
      <c r="P89">
        <v>2</v>
      </c>
      <c r="Q89" t="s">
        <v>16</v>
      </c>
      <c r="R89" t="s">
        <v>16</v>
      </c>
    </row>
    <row r="90" spans="1:18" x14ac:dyDescent="0.25">
      <c r="A90" s="12">
        <v>18</v>
      </c>
      <c r="B90" t="s">
        <v>116</v>
      </c>
      <c r="C90" t="s">
        <v>413</v>
      </c>
      <c r="D90" t="s">
        <v>98</v>
      </c>
      <c r="E90">
        <v>1</v>
      </c>
      <c r="G90">
        <v>1</v>
      </c>
      <c r="I90">
        <f t="shared" si="1"/>
        <v>2</v>
      </c>
      <c r="J90">
        <v>1</v>
      </c>
      <c r="L90" t="s">
        <v>16</v>
      </c>
      <c r="M90" t="s">
        <v>16</v>
      </c>
      <c r="N90" t="s">
        <v>16</v>
      </c>
      <c r="P90">
        <v>2</v>
      </c>
      <c r="Q90" t="s">
        <v>18</v>
      </c>
      <c r="R90" t="s">
        <v>16</v>
      </c>
    </row>
    <row r="91" spans="1:18" x14ac:dyDescent="0.25">
      <c r="A91" s="12">
        <v>19</v>
      </c>
      <c r="B91" t="s">
        <v>117</v>
      </c>
      <c r="C91" t="s">
        <v>413</v>
      </c>
      <c r="D91" t="s">
        <v>98</v>
      </c>
      <c r="E91">
        <v>0</v>
      </c>
      <c r="G91">
        <v>2</v>
      </c>
      <c r="I91">
        <f t="shared" si="1"/>
        <v>2</v>
      </c>
      <c r="J91">
        <v>0</v>
      </c>
      <c r="L91" t="s">
        <v>16</v>
      </c>
      <c r="M91" t="s">
        <v>16</v>
      </c>
      <c r="N91" t="s">
        <v>16</v>
      </c>
      <c r="P91">
        <v>1</v>
      </c>
      <c r="Q91" t="s">
        <v>18</v>
      </c>
      <c r="R91" t="s">
        <v>16</v>
      </c>
    </row>
    <row r="92" spans="1:18" x14ac:dyDescent="0.25">
      <c r="A92" s="12">
        <v>20</v>
      </c>
      <c r="B92" t="s">
        <v>118</v>
      </c>
      <c r="C92" t="s">
        <v>413</v>
      </c>
      <c r="D92" t="s">
        <v>98</v>
      </c>
      <c r="E92">
        <v>1</v>
      </c>
      <c r="G92">
        <v>1</v>
      </c>
      <c r="I92">
        <f t="shared" si="1"/>
        <v>2</v>
      </c>
      <c r="J92">
        <v>1</v>
      </c>
      <c r="L92" t="s">
        <v>16</v>
      </c>
      <c r="M92" t="s">
        <v>16</v>
      </c>
      <c r="N92" t="s">
        <v>16</v>
      </c>
      <c r="P92">
        <v>2</v>
      </c>
      <c r="Q92" t="s">
        <v>16</v>
      </c>
      <c r="R92" t="s">
        <v>16</v>
      </c>
    </row>
    <row r="93" spans="1:18" x14ac:dyDescent="0.25">
      <c r="A93" s="12">
        <v>21</v>
      </c>
      <c r="B93" t="s">
        <v>119</v>
      </c>
      <c r="C93" t="s">
        <v>413</v>
      </c>
      <c r="D93" t="s">
        <v>98</v>
      </c>
      <c r="E93">
        <v>2</v>
      </c>
      <c r="G93">
        <v>1</v>
      </c>
      <c r="I93">
        <f t="shared" si="1"/>
        <v>3</v>
      </c>
      <c r="J93">
        <v>4</v>
      </c>
      <c r="L93" t="s">
        <v>16</v>
      </c>
      <c r="M93" t="s">
        <v>16</v>
      </c>
      <c r="N93" t="s">
        <v>16</v>
      </c>
      <c r="P93">
        <v>1</v>
      </c>
      <c r="Q93" t="s">
        <v>18</v>
      </c>
      <c r="R93" t="s">
        <v>120</v>
      </c>
    </row>
    <row r="94" spans="1:18" s="8" customFormat="1" x14ac:dyDescent="0.25">
      <c r="A94" s="12">
        <v>22</v>
      </c>
      <c r="B94" s="8" t="s">
        <v>121</v>
      </c>
      <c r="C94" t="s">
        <v>413</v>
      </c>
      <c r="D94" s="8" t="s">
        <v>98</v>
      </c>
      <c r="E94" s="8">
        <v>0</v>
      </c>
      <c r="G94" s="8">
        <v>1</v>
      </c>
      <c r="I94">
        <f t="shared" si="1"/>
        <v>1</v>
      </c>
      <c r="J94" s="8">
        <v>0</v>
      </c>
      <c r="L94" s="8" t="s">
        <v>16</v>
      </c>
      <c r="M94" s="8" t="s">
        <v>16</v>
      </c>
      <c r="N94" s="8" t="s">
        <v>18</v>
      </c>
      <c r="O94" s="8" t="s">
        <v>122</v>
      </c>
      <c r="P94" s="8">
        <v>3</v>
      </c>
      <c r="Q94" s="8" t="s">
        <v>18</v>
      </c>
      <c r="R94" s="8" t="s">
        <v>16</v>
      </c>
    </row>
    <row r="95" spans="1:18" s="2" customFormat="1" ht="15.75" thickBot="1" x14ac:dyDescent="0.3">
      <c r="A95" s="13">
        <v>23</v>
      </c>
      <c r="B95" s="2" t="s">
        <v>123</v>
      </c>
      <c r="C95" t="s">
        <v>413</v>
      </c>
      <c r="D95" s="2" t="s">
        <v>98</v>
      </c>
      <c r="E95" s="2">
        <v>1</v>
      </c>
      <c r="G95" s="2">
        <v>3</v>
      </c>
      <c r="I95">
        <f t="shared" si="1"/>
        <v>4</v>
      </c>
      <c r="J95" s="2">
        <v>2</v>
      </c>
      <c r="L95" s="2" t="s">
        <v>16</v>
      </c>
      <c r="M95" s="2" t="s">
        <v>16</v>
      </c>
      <c r="N95" s="2" t="s">
        <v>16</v>
      </c>
      <c r="P95" s="2">
        <v>2</v>
      </c>
      <c r="Q95" s="2" t="s">
        <v>18</v>
      </c>
      <c r="R95" s="2" t="s">
        <v>16</v>
      </c>
    </row>
    <row r="96" spans="1:18" x14ac:dyDescent="0.25">
      <c r="A96" s="14">
        <v>1</v>
      </c>
      <c r="B96" t="s">
        <v>124</v>
      </c>
      <c r="C96" t="s">
        <v>413</v>
      </c>
      <c r="D96" t="s">
        <v>125</v>
      </c>
      <c r="E96">
        <v>0</v>
      </c>
      <c r="G96">
        <v>1</v>
      </c>
      <c r="I96">
        <f t="shared" si="1"/>
        <v>1</v>
      </c>
      <c r="J96">
        <v>0</v>
      </c>
      <c r="L96" t="s">
        <v>16</v>
      </c>
      <c r="M96" t="s">
        <v>16</v>
      </c>
      <c r="N96" t="s">
        <v>16</v>
      </c>
      <c r="P96">
        <v>0</v>
      </c>
      <c r="Q96" t="s">
        <v>18</v>
      </c>
      <c r="R96" t="s">
        <v>16</v>
      </c>
    </row>
    <row r="97" spans="1:18" x14ac:dyDescent="0.25">
      <c r="A97" s="12">
        <v>2</v>
      </c>
      <c r="B97" t="s">
        <v>126</v>
      </c>
      <c r="C97" t="s">
        <v>413</v>
      </c>
      <c r="D97" t="s">
        <v>125</v>
      </c>
      <c r="E97">
        <v>0</v>
      </c>
      <c r="G97">
        <v>1</v>
      </c>
      <c r="H97" t="s">
        <v>127</v>
      </c>
      <c r="I97">
        <f t="shared" si="1"/>
        <v>1</v>
      </c>
      <c r="J97">
        <v>0</v>
      </c>
      <c r="L97" t="s">
        <v>16</v>
      </c>
      <c r="M97" t="s">
        <v>16</v>
      </c>
      <c r="N97" t="s">
        <v>18</v>
      </c>
      <c r="P97">
        <v>2</v>
      </c>
      <c r="Q97" t="s">
        <v>18</v>
      </c>
      <c r="R97" t="s">
        <v>16</v>
      </c>
    </row>
    <row r="98" spans="1:18" x14ac:dyDescent="0.25">
      <c r="A98" s="12">
        <v>3</v>
      </c>
      <c r="B98" t="s">
        <v>128</v>
      </c>
      <c r="C98" t="s">
        <v>413</v>
      </c>
      <c r="D98" t="s">
        <v>125</v>
      </c>
      <c r="E98">
        <v>0</v>
      </c>
      <c r="G98">
        <v>1</v>
      </c>
      <c r="I98">
        <f t="shared" si="1"/>
        <v>1</v>
      </c>
      <c r="J98">
        <v>0</v>
      </c>
      <c r="L98" t="s">
        <v>16</v>
      </c>
      <c r="M98" t="s">
        <v>26</v>
      </c>
      <c r="N98" t="s">
        <v>18</v>
      </c>
      <c r="O98" t="s">
        <v>129</v>
      </c>
      <c r="P98">
        <v>1</v>
      </c>
      <c r="Q98" t="s">
        <v>16</v>
      </c>
      <c r="R98" t="s">
        <v>16</v>
      </c>
    </row>
    <row r="99" spans="1:18" x14ac:dyDescent="0.25">
      <c r="A99" s="12">
        <v>4</v>
      </c>
      <c r="B99" t="s">
        <v>130</v>
      </c>
      <c r="C99" t="s">
        <v>413</v>
      </c>
      <c r="D99" t="s">
        <v>125</v>
      </c>
      <c r="E99">
        <v>0</v>
      </c>
      <c r="G99">
        <v>2</v>
      </c>
      <c r="I99">
        <f t="shared" si="1"/>
        <v>2</v>
      </c>
      <c r="J99">
        <v>1</v>
      </c>
      <c r="L99" t="s">
        <v>16</v>
      </c>
      <c r="M99" t="s">
        <v>16</v>
      </c>
      <c r="N99" t="s">
        <v>16</v>
      </c>
      <c r="P99">
        <v>1</v>
      </c>
      <c r="Q99" t="s">
        <v>18</v>
      </c>
      <c r="R99" t="s">
        <v>16</v>
      </c>
    </row>
    <row r="100" spans="1:18" x14ac:dyDescent="0.25">
      <c r="A100" s="12">
        <v>5</v>
      </c>
      <c r="B100" t="s">
        <v>131</v>
      </c>
      <c r="C100" t="s">
        <v>413</v>
      </c>
      <c r="D100" t="s">
        <v>125</v>
      </c>
      <c r="E100">
        <v>0</v>
      </c>
      <c r="G100">
        <v>2</v>
      </c>
      <c r="I100">
        <f t="shared" si="1"/>
        <v>2</v>
      </c>
      <c r="J100">
        <v>1</v>
      </c>
      <c r="L100" t="s">
        <v>16</v>
      </c>
      <c r="M100" t="s">
        <v>16</v>
      </c>
      <c r="N100" t="s">
        <v>16</v>
      </c>
      <c r="P100">
        <v>2</v>
      </c>
      <c r="Q100" t="s">
        <v>18</v>
      </c>
      <c r="R100" t="s">
        <v>16</v>
      </c>
    </row>
    <row r="101" spans="1:18" x14ac:dyDescent="0.25">
      <c r="A101" s="12">
        <v>6</v>
      </c>
      <c r="B101" t="s">
        <v>132</v>
      </c>
      <c r="C101" t="s">
        <v>413</v>
      </c>
      <c r="D101" t="s">
        <v>125</v>
      </c>
      <c r="E101">
        <v>0</v>
      </c>
      <c r="G101">
        <v>0</v>
      </c>
      <c r="I101">
        <f t="shared" si="1"/>
        <v>0</v>
      </c>
      <c r="J101">
        <v>1</v>
      </c>
      <c r="L101" t="s">
        <v>16</v>
      </c>
      <c r="M101" t="s">
        <v>16</v>
      </c>
      <c r="N101" t="s">
        <v>18</v>
      </c>
      <c r="P101">
        <v>3</v>
      </c>
      <c r="Q101" t="s">
        <v>18</v>
      </c>
      <c r="R101" t="s">
        <v>16</v>
      </c>
    </row>
    <row r="102" spans="1:18" x14ac:dyDescent="0.25">
      <c r="A102" s="12">
        <v>7</v>
      </c>
      <c r="B102" t="s">
        <v>133</v>
      </c>
      <c r="C102" t="s">
        <v>413</v>
      </c>
      <c r="D102" t="s">
        <v>125</v>
      </c>
      <c r="E102">
        <v>0</v>
      </c>
      <c r="G102">
        <v>1</v>
      </c>
      <c r="I102">
        <f t="shared" si="1"/>
        <v>1</v>
      </c>
      <c r="J102">
        <v>1</v>
      </c>
      <c r="L102" t="s">
        <v>16</v>
      </c>
      <c r="M102" t="s">
        <v>16</v>
      </c>
      <c r="N102" t="s">
        <v>16</v>
      </c>
      <c r="P102">
        <v>1</v>
      </c>
      <c r="Q102" t="s">
        <v>18</v>
      </c>
      <c r="R102" t="s">
        <v>16</v>
      </c>
    </row>
    <row r="103" spans="1:18" x14ac:dyDescent="0.25">
      <c r="A103" s="12">
        <v>8</v>
      </c>
      <c r="B103" t="s">
        <v>134</v>
      </c>
      <c r="C103" t="s">
        <v>413</v>
      </c>
      <c r="D103" t="s">
        <v>125</v>
      </c>
      <c r="E103">
        <v>1</v>
      </c>
      <c r="G103">
        <v>0</v>
      </c>
      <c r="I103">
        <f t="shared" si="1"/>
        <v>1</v>
      </c>
      <c r="J103">
        <v>0</v>
      </c>
      <c r="L103" t="s">
        <v>18</v>
      </c>
      <c r="M103" t="s">
        <v>16</v>
      </c>
      <c r="N103" t="s">
        <v>16</v>
      </c>
      <c r="O103" t="s">
        <v>135</v>
      </c>
      <c r="P103">
        <v>1</v>
      </c>
      <c r="Q103" t="s">
        <v>16</v>
      </c>
      <c r="R103" t="s">
        <v>16</v>
      </c>
    </row>
    <row r="104" spans="1:18" x14ac:dyDescent="0.25">
      <c r="A104" s="12">
        <v>9</v>
      </c>
      <c r="B104" t="s">
        <v>136</v>
      </c>
      <c r="C104" t="s">
        <v>413</v>
      </c>
      <c r="D104" t="s">
        <v>125</v>
      </c>
      <c r="E104">
        <v>0</v>
      </c>
      <c r="G104">
        <v>3</v>
      </c>
      <c r="I104">
        <f t="shared" si="1"/>
        <v>3</v>
      </c>
      <c r="J104">
        <v>1</v>
      </c>
      <c r="L104" t="s">
        <v>16</v>
      </c>
      <c r="M104" t="s">
        <v>16</v>
      </c>
      <c r="N104" t="s">
        <v>16</v>
      </c>
      <c r="P104">
        <v>0</v>
      </c>
      <c r="Q104" t="s">
        <v>18</v>
      </c>
      <c r="R104" t="s">
        <v>16</v>
      </c>
    </row>
    <row r="105" spans="1:18" x14ac:dyDescent="0.25">
      <c r="A105" s="12">
        <v>10</v>
      </c>
      <c r="B105" t="s">
        <v>137</v>
      </c>
      <c r="C105" t="s">
        <v>413</v>
      </c>
      <c r="D105" t="s">
        <v>125</v>
      </c>
      <c r="E105">
        <v>0</v>
      </c>
      <c r="F105" t="s">
        <v>138</v>
      </c>
      <c r="G105">
        <v>1</v>
      </c>
      <c r="I105">
        <f t="shared" si="1"/>
        <v>1</v>
      </c>
      <c r="J105">
        <v>0</v>
      </c>
      <c r="L105" t="s">
        <v>16</v>
      </c>
      <c r="M105" t="s">
        <v>16</v>
      </c>
      <c r="N105" t="s">
        <v>16</v>
      </c>
      <c r="P105">
        <v>2</v>
      </c>
      <c r="Q105" t="s">
        <v>16</v>
      </c>
      <c r="R105" t="s">
        <v>16</v>
      </c>
    </row>
    <row r="106" spans="1:18" x14ac:dyDescent="0.25">
      <c r="A106" s="12">
        <v>11</v>
      </c>
      <c r="B106" t="s">
        <v>139</v>
      </c>
      <c r="C106" t="s">
        <v>413</v>
      </c>
      <c r="D106" t="s">
        <v>125</v>
      </c>
      <c r="E106">
        <v>1</v>
      </c>
      <c r="G106">
        <v>1</v>
      </c>
      <c r="I106">
        <f t="shared" si="1"/>
        <v>2</v>
      </c>
      <c r="J106">
        <v>2</v>
      </c>
      <c r="L106" t="s">
        <v>18</v>
      </c>
      <c r="M106" t="s">
        <v>16</v>
      </c>
      <c r="N106" t="s">
        <v>16</v>
      </c>
      <c r="P106">
        <v>2</v>
      </c>
      <c r="Q106" t="s">
        <v>18</v>
      </c>
      <c r="R106" t="s">
        <v>16</v>
      </c>
    </row>
    <row r="107" spans="1:18" x14ac:dyDescent="0.25">
      <c r="A107" s="12">
        <v>12</v>
      </c>
      <c r="B107" t="s">
        <v>140</v>
      </c>
      <c r="C107" t="s">
        <v>413</v>
      </c>
      <c r="D107" t="s">
        <v>125</v>
      </c>
      <c r="E107">
        <v>1</v>
      </c>
      <c r="G107">
        <v>3</v>
      </c>
      <c r="I107">
        <f t="shared" si="1"/>
        <v>4</v>
      </c>
      <c r="J107">
        <v>3</v>
      </c>
      <c r="L107" t="s">
        <v>16</v>
      </c>
      <c r="M107" t="s">
        <v>16</v>
      </c>
      <c r="N107" t="s">
        <v>16</v>
      </c>
      <c r="P107">
        <v>1</v>
      </c>
      <c r="Q107" t="s">
        <v>18</v>
      </c>
      <c r="R107" t="s">
        <v>18</v>
      </c>
    </row>
    <row r="108" spans="1:18" x14ac:dyDescent="0.25">
      <c r="A108" s="12">
        <v>13</v>
      </c>
      <c r="B108" t="s">
        <v>141</v>
      </c>
      <c r="C108" t="s">
        <v>413</v>
      </c>
      <c r="D108" t="s">
        <v>125</v>
      </c>
      <c r="E108">
        <v>0</v>
      </c>
      <c r="G108">
        <v>3</v>
      </c>
      <c r="H108" t="s">
        <v>142</v>
      </c>
      <c r="I108">
        <f t="shared" si="1"/>
        <v>3</v>
      </c>
      <c r="J108">
        <v>1</v>
      </c>
      <c r="K108" t="s">
        <v>143</v>
      </c>
      <c r="L108" t="s">
        <v>16</v>
      </c>
      <c r="M108" t="s">
        <v>16</v>
      </c>
      <c r="N108" t="s">
        <v>16</v>
      </c>
      <c r="P108">
        <v>1</v>
      </c>
      <c r="Q108" t="s">
        <v>16</v>
      </c>
      <c r="R108" t="s">
        <v>16</v>
      </c>
    </row>
    <row r="109" spans="1:18" x14ac:dyDescent="0.25">
      <c r="A109" s="12">
        <v>14</v>
      </c>
      <c r="B109" t="s">
        <v>144</v>
      </c>
      <c r="C109" t="s">
        <v>413</v>
      </c>
      <c r="D109" t="s">
        <v>125</v>
      </c>
      <c r="E109">
        <v>2</v>
      </c>
      <c r="G109">
        <v>0</v>
      </c>
      <c r="I109">
        <f t="shared" si="1"/>
        <v>2</v>
      </c>
      <c r="J109">
        <v>1</v>
      </c>
      <c r="L109" t="s">
        <v>16</v>
      </c>
      <c r="M109" t="s">
        <v>16</v>
      </c>
      <c r="N109" t="s">
        <v>16</v>
      </c>
      <c r="P109">
        <v>3</v>
      </c>
      <c r="Q109" t="s">
        <v>18</v>
      </c>
      <c r="R109" t="s">
        <v>16</v>
      </c>
    </row>
    <row r="110" spans="1:18" x14ac:dyDescent="0.25">
      <c r="A110" s="12">
        <v>15</v>
      </c>
      <c r="B110" t="s">
        <v>145</v>
      </c>
      <c r="C110" t="s">
        <v>413</v>
      </c>
      <c r="D110" t="s">
        <v>125</v>
      </c>
      <c r="E110">
        <v>2</v>
      </c>
      <c r="G110">
        <v>2</v>
      </c>
      <c r="I110">
        <f t="shared" si="1"/>
        <v>4</v>
      </c>
      <c r="J110">
        <v>0</v>
      </c>
      <c r="L110" t="s">
        <v>16</v>
      </c>
      <c r="M110" t="s">
        <v>16</v>
      </c>
      <c r="N110" t="s">
        <v>16</v>
      </c>
      <c r="P110">
        <v>1</v>
      </c>
      <c r="Q110" t="s">
        <v>18</v>
      </c>
      <c r="R110" t="s">
        <v>16</v>
      </c>
    </row>
    <row r="111" spans="1:18" x14ac:dyDescent="0.25">
      <c r="A111" s="12">
        <v>16</v>
      </c>
      <c r="B111" t="s">
        <v>146</v>
      </c>
      <c r="C111" t="s">
        <v>413</v>
      </c>
      <c r="D111" t="s">
        <v>125</v>
      </c>
      <c r="E111">
        <v>1</v>
      </c>
      <c r="G111">
        <v>3</v>
      </c>
      <c r="I111">
        <f t="shared" si="1"/>
        <v>4</v>
      </c>
      <c r="J111">
        <v>0</v>
      </c>
      <c r="L111" t="s">
        <v>16</v>
      </c>
      <c r="M111" t="s">
        <v>16</v>
      </c>
      <c r="N111" t="s">
        <v>16</v>
      </c>
      <c r="P111">
        <v>1</v>
      </c>
      <c r="Q111" t="s">
        <v>16</v>
      </c>
      <c r="R111" t="s">
        <v>16</v>
      </c>
    </row>
    <row r="112" spans="1:18" x14ac:dyDescent="0.25">
      <c r="A112" s="12">
        <v>17</v>
      </c>
      <c r="B112" t="s">
        <v>147</v>
      </c>
      <c r="C112" t="s">
        <v>413</v>
      </c>
      <c r="D112" t="s">
        <v>125</v>
      </c>
      <c r="E112">
        <v>0</v>
      </c>
      <c r="G112">
        <v>1</v>
      </c>
      <c r="I112">
        <f t="shared" si="1"/>
        <v>1</v>
      </c>
      <c r="J112">
        <v>0</v>
      </c>
      <c r="L112" t="s">
        <v>16</v>
      </c>
      <c r="M112" t="s">
        <v>16</v>
      </c>
      <c r="N112" t="s">
        <v>16</v>
      </c>
      <c r="P112">
        <v>1</v>
      </c>
      <c r="Q112" t="s">
        <v>18</v>
      </c>
      <c r="R112" t="s">
        <v>16</v>
      </c>
    </row>
    <row r="113" spans="1:18" x14ac:dyDescent="0.25">
      <c r="A113" s="12">
        <v>18</v>
      </c>
      <c r="B113" t="s">
        <v>148</v>
      </c>
      <c r="C113" t="s">
        <v>413</v>
      </c>
      <c r="D113" t="s">
        <v>125</v>
      </c>
      <c r="E113">
        <v>0</v>
      </c>
      <c r="G113">
        <v>3</v>
      </c>
      <c r="I113">
        <f t="shared" si="1"/>
        <v>3</v>
      </c>
      <c r="J113">
        <v>0</v>
      </c>
      <c r="L113" t="s">
        <v>16</v>
      </c>
      <c r="M113" t="s">
        <v>16</v>
      </c>
      <c r="N113" t="s">
        <v>16</v>
      </c>
      <c r="P113">
        <v>4</v>
      </c>
      <c r="Q113" t="s">
        <v>18</v>
      </c>
      <c r="R113" t="s">
        <v>16</v>
      </c>
    </row>
    <row r="114" spans="1:18" x14ac:dyDescent="0.25">
      <c r="A114" s="12">
        <v>19</v>
      </c>
      <c r="B114" t="s">
        <v>149</v>
      </c>
      <c r="C114" t="s">
        <v>413</v>
      </c>
      <c r="D114" t="s">
        <v>125</v>
      </c>
      <c r="E114">
        <v>0</v>
      </c>
      <c r="G114">
        <v>3</v>
      </c>
      <c r="I114">
        <f t="shared" si="1"/>
        <v>3</v>
      </c>
      <c r="J114">
        <v>1</v>
      </c>
      <c r="L114" t="s">
        <v>16</v>
      </c>
      <c r="M114" t="s">
        <v>16</v>
      </c>
      <c r="N114" t="s">
        <v>16</v>
      </c>
      <c r="P114">
        <v>0</v>
      </c>
      <c r="Q114" t="s">
        <v>18</v>
      </c>
      <c r="R114" t="s">
        <v>16</v>
      </c>
    </row>
    <row r="115" spans="1:18" x14ac:dyDescent="0.25">
      <c r="A115" s="12">
        <v>20</v>
      </c>
      <c r="B115" t="s">
        <v>150</v>
      </c>
      <c r="C115" t="s">
        <v>413</v>
      </c>
      <c r="D115" t="s">
        <v>125</v>
      </c>
      <c r="E115">
        <v>0</v>
      </c>
      <c r="G115">
        <v>0</v>
      </c>
      <c r="H115" t="s">
        <v>151</v>
      </c>
      <c r="I115">
        <f t="shared" si="1"/>
        <v>0</v>
      </c>
      <c r="J115">
        <v>0</v>
      </c>
      <c r="L115" t="s">
        <v>16</v>
      </c>
      <c r="M115" t="s">
        <v>16</v>
      </c>
      <c r="N115" t="s">
        <v>18</v>
      </c>
      <c r="P115">
        <v>2</v>
      </c>
      <c r="Q115" t="s">
        <v>18</v>
      </c>
      <c r="R115" t="s">
        <v>16</v>
      </c>
    </row>
    <row r="116" spans="1:18" s="8" customFormat="1" x14ac:dyDescent="0.25">
      <c r="A116" s="12">
        <v>21</v>
      </c>
      <c r="B116" s="8" t="s">
        <v>152</v>
      </c>
      <c r="C116" t="s">
        <v>413</v>
      </c>
      <c r="D116" s="8" t="s">
        <v>125</v>
      </c>
      <c r="E116" s="8">
        <v>0</v>
      </c>
      <c r="G116" s="8">
        <v>1</v>
      </c>
      <c r="I116">
        <f t="shared" si="1"/>
        <v>1</v>
      </c>
      <c r="J116" s="8">
        <v>1</v>
      </c>
      <c r="L116" s="8" t="s">
        <v>18</v>
      </c>
      <c r="M116" s="8" t="s">
        <v>16</v>
      </c>
      <c r="N116" s="8" t="s">
        <v>16</v>
      </c>
      <c r="P116" s="8">
        <v>2</v>
      </c>
      <c r="Q116" s="8" t="s">
        <v>18</v>
      </c>
      <c r="R116" s="8" t="s">
        <v>16</v>
      </c>
    </row>
    <row r="117" spans="1:18" s="2" customFormat="1" ht="15.75" thickBot="1" x14ac:dyDescent="0.3">
      <c r="A117" s="13">
        <v>22</v>
      </c>
      <c r="B117" s="2" t="s">
        <v>153</v>
      </c>
      <c r="C117" t="s">
        <v>413</v>
      </c>
      <c r="D117" s="2" t="s">
        <v>125</v>
      </c>
      <c r="E117" s="2">
        <v>0</v>
      </c>
      <c r="G117" s="2">
        <v>1</v>
      </c>
      <c r="I117">
        <f t="shared" si="1"/>
        <v>1</v>
      </c>
      <c r="J117" s="2">
        <v>1</v>
      </c>
      <c r="L117" s="2" t="s">
        <v>16</v>
      </c>
      <c r="M117" s="2" t="s">
        <v>16</v>
      </c>
      <c r="N117" s="2" t="s">
        <v>18</v>
      </c>
      <c r="P117" s="2">
        <v>2</v>
      </c>
      <c r="Q117" s="2" t="s">
        <v>18</v>
      </c>
      <c r="R117" s="2" t="s">
        <v>16</v>
      </c>
    </row>
    <row r="118" spans="1:18" x14ac:dyDescent="0.25">
      <c r="A118" s="12">
        <v>1</v>
      </c>
      <c r="B118" t="s">
        <v>154</v>
      </c>
      <c r="C118" t="s">
        <v>413</v>
      </c>
      <c r="D118" t="s">
        <v>155</v>
      </c>
      <c r="E118">
        <v>0</v>
      </c>
      <c r="G118">
        <v>1</v>
      </c>
      <c r="I118">
        <f t="shared" si="1"/>
        <v>1</v>
      </c>
      <c r="J118">
        <v>1</v>
      </c>
      <c r="L118" t="s">
        <v>16</v>
      </c>
      <c r="M118" t="s">
        <v>16</v>
      </c>
      <c r="N118" t="s">
        <v>16</v>
      </c>
      <c r="P118">
        <v>2</v>
      </c>
      <c r="Q118" t="s">
        <v>18</v>
      </c>
      <c r="R118" t="s">
        <v>16</v>
      </c>
    </row>
    <row r="119" spans="1:18" x14ac:dyDescent="0.25">
      <c r="A119" s="12">
        <v>2</v>
      </c>
      <c r="B119" t="s">
        <v>156</v>
      </c>
      <c r="C119" t="s">
        <v>413</v>
      </c>
      <c r="D119" t="s">
        <v>155</v>
      </c>
      <c r="E119">
        <v>1</v>
      </c>
      <c r="G119">
        <v>1</v>
      </c>
      <c r="I119">
        <f t="shared" si="1"/>
        <v>2</v>
      </c>
      <c r="J119">
        <v>3</v>
      </c>
      <c r="L119" t="s">
        <v>16</v>
      </c>
      <c r="M119" t="s">
        <v>16</v>
      </c>
      <c r="N119" t="s">
        <v>16</v>
      </c>
      <c r="P119">
        <v>1</v>
      </c>
      <c r="Q119" t="s">
        <v>18</v>
      </c>
      <c r="R119" t="s">
        <v>16</v>
      </c>
    </row>
    <row r="120" spans="1:18" x14ac:dyDescent="0.25">
      <c r="A120" s="12">
        <v>3</v>
      </c>
      <c r="B120" t="s">
        <v>157</v>
      </c>
      <c r="C120" t="s">
        <v>413</v>
      </c>
      <c r="D120" t="s">
        <v>155</v>
      </c>
      <c r="E120">
        <v>0</v>
      </c>
      <c r="G120">
        <v>0</v>
      </c>
      <c r="I120">
        <f t="shared" si="1"/>
        <v>0</v>
      </c>
      <c r="J120">
        <v>0</v>
      </c>
      <c r="L120" t="s">
        <v>16</v>
      </c>
      <c r="M120" t="s">
        <v>26</v>
      </c>
      <c r="N120" t="s">
        <v>18</v>
      </c>
      <c r="P120">
        <v>3</v>
      </c>
      <c r="Q120" t="s">
        <v>18</v>
      </c>
      <c r="R120" t="s">
        <v>16</v>
      </c>
    </row>
    <row r="121" spans="1:18" x14ac:dyDescent="0.25">
      <c r="A121" s="12">
        <v>4</v>
      </c>
      <c r="B121" t="s">
        <v>158</v>
      </c>
      <c r="C121" t="s">
        <v>413</v>
      </c>
      <c r="D121" t="s">
        <v>155</v>
      </c>
      <c r="E121">
        <v>0</v>
      </c>
      <c r="G121">
        <v>2</v>
      </c>
      <c r="I121">
        <f t="shared" si="1"/>
        <v>2</v>
      </c>
      <c r="J121">
        <v>1</v>
      </c>
      <c r="L121" t="s">
        <v>16</v>
      </c>
      <c r="M121" t="s">
        <v>16</v>
      </c>
      <c r="N121" t="s">
        <v>16</v>
      </c>
      <c r="P121">
        <v>2</v>
      </c>
      <c r="Q121" t="s">
        <v>18</v>
      </c>
      <c r="R121" t="s">
        <v>16</v>
      </c>
    </row>
    <row r="122" spans="1:18" s="5" customFormat="1" x14ac:dyDescent="0.25">
      <c r="A122" s="12">
        <v>5</v>
      </c>
      <c r="B122" t="s">
        <v>159</v>
      </c>
      <c r="C122" t="s">
        <v>413</v>
      </c>
      <c r="D122" t="s">
        <v>155</v>
      </c>
      <c r="E122">
        <v>2</v>
      </c>
      <c r="F122"/>
      <c r="G122">
        <v>1</v>
      </c>
      <c r="H122"/>
      <c r="I122">
        <f t="shared" si="1"/>
        <v>3</v>
      </c>
      <c r="J122">
        <v>1</v>
      </c>
      <c r="K122"/>
      <c r="L122" t="s">
        <v>16</v>
      </c>
      <c r="M122" t="s">
        <v>16</v>
      </c>
      <c r="N122" t="s">
        <v>16</v>
      </c>
      <c r="O122"/>
      <c r="P122">
        <v>1</v>
      </c>
      <c r="Q122" t="s">
        <v>16</v>
      </c>
      <c r="R122" t="s">
        <v>16</v>
      </c>
    </row>
    <row r="123" spans="1:18" s="5" customFormat="1" x14ac:dyDescent="0.25">
      <c r="A123" s="12">
        <v>6</v>
      </c>
      <c r="B123" s="5" t="s">
        <v>160</v>
      </c>
      <c r="C123" t="s">
        <v>413</v>
      </c>
      <c r="D123" s="5" t="s">
        <v>155</v>
      </c>
      <c r="E123" s="5">
        <v>0</v>
      </c>
      <c r="G123" s="5">
        <v>1</v>
      </c>
      <c r="I123">
        <f t="shared" si="1"/>
        <v>1</v>
      </c>
      <c r="J123" s="5">
        <v>0</v>
      </c>
      <c r="L123" s="5" t="s">
        <v>16</v>
      </c>
      <c r="M123" s="5" t="s">
        <v>16</v>
      </c>
      <c r="N123" s="5" t="s">
        <v>16</v>
      </c>
      <c r="P123" s="5">
        <v>1</v>
      </c>
      <c r="Q123" s="5" t="s">
        <v>16</v>
      </c>
      <c r="R123" s="5" t="s">
        <v>16</v>
      </c>
    </row>
    <row r="124" spans="1:18" s="3" customFormat="1" x14ac:dyDescent="0.25">
      <c r="A124" s="12">
        <v>7</v>
      </c>
      <c r="B124" s="5" t="s">
        <v>161</v>
      </c>
      <c r="C124" t="s">
        <v>413</v>
      </c>
      <c r="D124" s="5" t="s">
        <v>155</v>
      </c>
      <c r="E124" s="5">
        <v>1</v>
      </c>
      <c r="F124" s="5" t="s">
        <v>162</v>
      </c>
      <c r="G124" s="5">
        <v>1</v>
      </c>
      <c r="H124" s="5" t="s">
        <v>163</v>
      </c>
      <c r="I124">
        <f t="shared" si="1"/>
        <v>2</v>
      </c>
      <c r="J124" s="5">
        <v>0</v>
      </c>
      <c r="K124" s="5"/>
      <c r="L124" s="5" t="s">
        <v>16</v>
      </c>
      <c r="M124" s="5" t="s">
        <v>26</v>
      </c>
      <c r="N124" s="5" t="s">
        <v>16</v>
      </c>
      <c r="O124" s="5" t="s">
        <v>164</v>
      </c>
      <c r="P124" s="5">
        <v>3</v>
      </c>
      <c r="Q124" s="5" t="s">
        <v>18</v>
      </c>
      <c r="R124" s="5" t="s">
        <v>16</v>
      </c>
    </row>
    <row r="125" spans="1:18" x14ac:dyDescent="0.25">
      <c r="A125" s="12">
        <v>8</v>
      </c>
      <c r="B125" s="3" t="s">
        <v>165</v>
      </c>
      <c r="C125" t="s">
        <v>413</v>
      </c>
      <c r="D125" s="3" t="s">
        <v>155</v>
      </c>
      <c r="E125" s="3">
        <v>1</v>
      </c>
      <c r="F125" s="3"/>
      <c r="G125" s="3">
        <v>2</v>
      </c>
      <c r="H125" s="3"/>
      <c r="I125">
        <f t="shared" si="1"/>
        <v>3</v>
      </c>
      <c r="J125" s="3">
        <v>0</v>
      </c>
      <c r="K125" s="3"/>
      <c r="L125" s="3" t="s">
        <v>16</v>
      </c>
      <c r="M125" s="3" t="s">
        <v>16</v>
      </c>
      <c r="N125" s="3" t="s">
        <v>16</v>
      </c>
      <c r="O125" s="3"/>
      <c r="P125" s="3">
        <v>3</v>
      </c>
      <c r="Q125" s="3" t="s">
        <v>16</v>
      </c>
      <c r="R125" s="3" t="s">
        <v>16</v>
      </c>
    </row>
    <row r="126" spans="1:18" x14ac:dyDescent="0.25">
      <c r="A126" s="12">
        <v>9</v>
      </c>
      <c r="B126" t="s">
        <v>166</v>
      </c>
      <c r="C126" t="s">
        <v>413</v>
      </c>
      <c r="D126" t="s">
        <v>155</v>
      </c>
      <c r="E126">
        <v>0</v>
      </c>
      <c r="G126">
        <v>3</v>
      </c>
      <c r="I126">
        <f t="shared" si="1"/>
        <v>3</v>
      </c>
      <c r="J126">
        <v>2</v>
      </c>
      <c r="L126" t="s">
        <v>16</v>
      </c>
      <c r="M126" t="s">
        <v>16</v>
      </c>
      <c r="N126" t="s">
        <v>16</v>
      </c>
      <c r="P126">
        <v>1</v>
      </c>
      <c r="Q126" t="s">
        <v>16</v>
      </c>
      <c r="R126" t="s">
        <v>16</v>
      </c>
    </row>
    <row r="127" spans="1:18" s="3" customFormat="1" x14ac:dyDescent="0.25">
      <c r="A127" s="12">
        <v>10</v>
      </c>
      <c r="B127" t="s">
        <v>167</v>
      </c>
      <c r="C127" t="s">
        <v>413</v>
      </c>
      <c r="D127" t="s">
        <v>155</v>
      </c>
      <c r="E127">
        <v>0</v>
      </c>
      <c r="F127"/>
      <c r="G127">
        <v>1</v>
      </c>
      <c r="H127"/>
      <c r="I127">
        <f t="shared" si="1"/>
        <v>1</v>
      </c>
      <c r="J127">
        <v>0</v>
      </c>
      <c r="K127"/>
      <c r="L127" t="s">
        <v>18</v>
      </c>
      <c r="M127" t="s">
        <v>16</v>
      </c>
      <c r="N127" t="s">
        <v>18</v>
      </c>
      <c r="O127"/>
      <c r="P127">
        <v>2</v>
      </c>
      <c r="Q127" t="s">
        <v>18</v>
      </c>
      <c r="R127" t="s">
        <v>16</v>
      </c>
    </row>
    <row r="128" spans="1:18" x14ac:dyDescent="0.25">
      <c r="A128" s="12">
        <v>11</v>
      </c>
      <c r="B128" s="3" t="s">
        <v>169</v>
      </c>
      <c r="C128" t="s">
        <v>413</v>
      </c>
      <c r="D128" s="3" t="s">
        <v>155</v>
      </c>
      <c r="E128" s="3">
        <v>0</v>
      </c>
      <c r="F128" s="3"/>
      <c r="G128" s="3">
        <v>2</v>
      </c>
      <c r="H128" s="3" t="s">
        <v>168</v>
      </c>
      <c r="I128">
        <f t="shared" si="1"/>
        <v>2</v>
      </c>
      <c r="J128" s="3">
        <v>2</v>
      </c>
      <c r="K128" s="3"/>
      <c r="L128" s="3" t="s">
        <v>18</v>
      </c>
      <c r="M128" s="3" t="s">
        <v>16</v>
      </c>
      <c r="N128" s="3" t="s">
        <v>18</v>
      </c>
      <c r="O128" s="3" t="s">
        <v>170</v>
      </c>
      <c r="P128" s="3">
        <v>2</v>
      </c>
      <c r="Q128" s="3" t="s">
        <v>16</v>
      </c>
      <c r="R128" s="3" t="s">
        <v>16</v>
      </c>
    </row>
    <row r="129" spans="1:18" x14ac:dyDescent="0.25">
      <c r="A129" s="12">
        <v>12</v>
      </c>
      <c r="B129" t="s">
        <v>171</v>
      </c>
      <c r="C129" t="s">
        <v>413</v>
      </c>
      <c r="D129" t="s">
        <v>155</v>
      </c>
      <c r="E129">
        <v>1</v>
      </c>
      <c r="G129">
        <v>1</v>
      </c>
      <c r="I129">
        <f t="shared" si="1"/>
        <v>2</v>
      </c>
      <c r="J129">
        <v>1</v>
      </c>
      <c r="L129" t="s">
        <v>16</v>
      </c>
      <c r="M129" t="s">
        <v>16</v>
      </c>
      <c r="N129" t="s">
        <v>16</v>
      </c>
      <c r="P129">
        <v>1</v>
      </c>
      <c r="Q129" t="s">
        <v>16</v>
      </c>
      <c r="R129" t="s">
        <v>16</v>
      </c>
    </row>
    <row r="130" spans="1:18" x14ac:dyDescent="0.25">
      <c r="A130" s="12">
        <v>13</v>
      </c>
      <c r="B130" t="s">
        <v>172</v>
      </c>
      <c r="C130" t="s">
        <v>413</v>
      </c>
      <c r="D130" t="s">
        <v>155</v>
      </c>
      <c r="E130">
        <v>2</v>
      </c>
      <c r="G130">
        <v>2</v>
      </c>
      <c r="I130">
        <f t="shared" si="1"/>
        <v>4</v>
      </c>
      <c r="J130">
        <v>2</v>
      </c>
      <c r="L130" t="s">
        <v>16</v>
      </c>
      <c r="M130" t="s">
        <v>26</v>
      </c>
      <c r="N130" t="s">
        <v>16</v>
      </c>
      <c r="P130">
        <v>2</v>
      </c>
      <c r="Q130" t="s">
        <v>18</v>
      </c>
      <c r="R130" t="s">
        <v>16</v>
      </c>
    </row>
    <row r="131" spans="1:18" x14ac:dyDescent="0.25">
      <c r="A131" s="12">
        <v>14</v>
      </c>
      <c r="B131" t="s">
        <v>173</v>
      </c>
      <c r="C131" t="s">
        <v>413</v>
      </c>
      <c r="D131" t="s">
        <v>155</v>
      </c>
      <c r="E131">
        <v>1</v>
      </c>
      <c r="G131">
        <v>1</v>
      </c>
      <c r="I131">
        <f t="shared" ref="I131:I194" si="2">E131+G131</f>
        <v>2</v>
      </c>
      <c r="J131">
        <v>0</v>
      </c>
      <c r="L131" t="s">
        <v>16</v>
      </c>
      <c r="M131" t="s">
        <v>16</v>
      </c>
      <c r="N131" t="s">
        <v>16</v>
      </c>
      <c r="P131">
        <v>0</v>
      </c>
      <c r="Q131" t="s">
        <v>16</v>
      </c>
      <c r="R131" t="s">
        <v>16</v>
      </c>
    </row>
    <row r="132" spans="1:18" x14ac:dyDescent="0.25">
      <c r="A132" s="12">
        <v>15</v>
      </c>
      <c r="B132" t="s">
        <v>174</v>
      </c>
      <c r="C132" t="s">
        <v>413</v>
      </c>
      <c r="D132" t="s">
        <v>155</v>
      </c>
      <c r="E132">
        <v>1</v>
      </c>
      <c r="G132">
        <v>1</v>
      </c>
      <c r="I132">
        <f t="shared" si="2"/>
        <v>2</v>
      </c>
      <c r="J132">
        <v>0</v>
      </c>
      <c r="L132" t="s">
        <v>16</v>
      </c>
      <c r="M132" t="s">
        <v>16</v>
      </c>
      <c r="N132" t="s">
        <v>16</v>
      </c>
      <c r="P132">
        <v>1</v>
      </c>
      <c r="Q132" t="s">
        <v>16</v>
      </c>
      <c r="R132" t="s">
        <v>16</v>
      </c>
    </row>
    <row r="133" spans="1:18" x14ac:dyDescent="0.25">
      <c r="A133" s="12">
        <v>16</v>
      </c>
      <c r="B133" t="s">
        <v>175</v>
      </c>
      <c r="C133" t="s">
        <v>413</v>
      </c>
      <c r="D133" t="s">
        <v>155</v>
      </c>
      <c r="E133">
        <v>2</v>
      </c>
      <c r="G133">
        <v>0</v>
      </c>
      <c r="I133">
        <f t="shared" si="2"/>
        <v>2</v>
      </c>
      <c r="J133">
        <v>2</v>
      </c>
      <c r="L133" t="s">
        <v>16</v>
      </c>
      <c r="M133" t="s">
        <v>16</v>
      </c>
      <c r="N133" t="s">
        <v>16</v>
      </c>
      <c r="P133">
        <v>1</v>
      </c>
      <c r="Q133" t="s">
        <v>16</v>
      </c>
      <c r="R133" t="s">
        <v>16</v>
      </c>
    </row>
    <row r="134" spans="1:18" x14ac:dyDescent="0.25">
      <c r="A134" s="12">
        <v>17</v>
      </c>
      <c r="B134" t="s">
        <v>176</v>
      </c>
      <c r="C134" t="s">
        <v>413</v>
      </c>
      <c r="D134" t="s">
        <v>155</v>
      </c>
      <c r="E134">
        <v>0</v>
      </c>
      <c r="G134">
        <v>4</v>
      </c>
      <c r="I134">
        <f t="shared" si="2"/>
        <v>4</v>
      </c>
      <c r="J134">
        <v>2</v>
      </c>
      <c r="L134" t="s">
        <v>16</v>
      </c>
      <c r="M134" t="s">
        <v>26</v>
      </c>
      <c r="N134" t="s">
        <v>16</v>
      </c>
      <c r="P134">
        <v>2</v>
      </c>
      <c r="Q134" t="s">
        <v>16</v>
      </c>
      <c r="R134" t="s">
        <v>16</v>
      </c>
    </row>
    <row r="135" spans="1:18" x14ac:dyDescent="0.25">
      <c r="A135" s="12">
        <v>18</v>
      </c>
      <c r="B135" t="s">
        <v>177</v>
      </c>
      <c r="C135" t="s">
        <v>413</v>
      </c>
      <c r="D135" t="s">
        <v>155</v>
      </c>
      <c r="E135">
        <v>1</v>
      </c>
      <c r="G135">
        <v>2</v>
      </c>
      <c r="I135">
        <f t="shared" si="2"/>
        <v>3</v>
      </c>
      <c r="J135">
        <v>0</v>
      </c>
      <c r="L135" t="s">
        <v>16</v>
      </c>
      <c r="M135" t="s">
        <v>16</v>
      </c>
      <c r="N135" t="s">
        <v>16</v>
      </c>
      <c r="P135">
        <v>2</v>
      </c>
      <c r="Q135" t="s">
        <v>18</v>
      </c>
      <c r="R135" t="s">
        <v>16</v>
      </c>
    </row>
    <row r="136" spans="1:18" x14ac:dyDescent="0.25">
      <c r="A136" s="12">
        <v>19</v>
      </c>
      <c r="B136" t="s">
        <v>178</v>
      </c>
      <c r="C136" t="s">
        <v>413</v>
      </c>
      <c r="D136" t="s">
        <v>155</v>
      </c>
      <c r="E136">
        <v>0</v>
      </c>
      <c r="G136">
        <v>1</v>
      </c>
      <c r="I136">
        <f t="shared" si="2"/>
        <v>1</v>
      </c>
      <c r="J136">
        <v>0</v>
      </c>
      <c r="L136" t="s">
        <v>16</v>
      </c>
      <c r="M136" t="s">
        <v>16</v>
      </c>
      <c r="N136" t="s">
        <v>18</v>
      </c>
      <c r="P136">
        <v>2</v>
      </c>
      <c r="Q136" t="s">
        <v>18</v>
      </c>
      <c r="R136" t="s">
        <v>16</v>
      </c>
    </row>
    <row r="137" spans="1:18" x14ac:dyDescent="0.25">
      <c r="A137" s="12">
        <v>20</v>
      </c>
      <c r="B137" t="s">
        <v>179</v>
      </c>
      <c r="C137" t="s">
        <v>413</v>
      </c>
      <c r="D137" t="s">
        <v>155</v>
      </c>
      <c r="E137">
        <v>0</v>
      </c>
      <c r="G137">
        <v>1</v>
      </c>
      <c r="I137">
        <f t="shared" si="2"/>
        <v>1</v>
      </c>
      <c r="J137">
        <v>1</v>
      </c>
      <c r="L137" t="s">
        <v>16</v>
      </c>
      <c r="M137" t="s">
        <v>16</v>
      </c>
      <c r="N137" t="s">
        <v>16</v>
      </c>
      <c r="P137">
        <v>1</v>
      </c>
      <c r="Q137" t="s">
        <v>16</v>
      </c>
      <c r="R137" t="s">
        <v>16</v>
      </c>
    </row>
    <row r="138" spans="1:18" x14ac:dyDescent="0.25">
      <c r="A138" s="12">
        <v>21</v>
      </c>
      <c r="B138" t="s">
        <v>180</v>
      </c>
      <c r="C138" t="s">
        <v>413</v>
      </c>
      <c r="D138" t="s">
        <v>155</v>
      </c>
      <c r="E138">
        <v>1</v>
      </c>
      <c r="G138">
        <v>0</v>
      </c>
      <c r="I138">
        <f t="shared" si="2"/>
        <v>1</v>
      </c>
      <c r="J138">
        <v>0</v>
      </c>
      <c r="L138" t="s">
        <v>16</v>
      </c>
      <c r="M138" t="s">
        <v>16</v>
      </c>
      <c r="N138" t="s">
        <v>16</v>
      </c>
      <c r="P138">
        <v>1</v>
      </c>
      <c r="Q138" t="s">
        <v>18</v>
      </c>
      <c r="R138" t="s">
        <v>16</v>
      </c>
    </row>
    <row r="139" spans="1:18" x14ac:dyDescent="0.25">
      <c r="A139" s="12">
        <v>22</v>
      </c>
      <c r="B139" t="s">
        <v>181</v>
      </c>
      <c r="C139" t="s">
        <v>413</v>
      </c>
      <c r="D139" t="s">
        <v>155</v>
      </c>
      <c r="E139">
        <v>1</v>
      </c>
      <c r="G139">
        <v>1</v>
      </c>
      <c r="I139">
        <f t="shared" si="2"/>
        <v>2</v>
      </c>
      <c r="J139">
        <v>2</v>
      </c>
      <c r="L139" t="s">
        <v>16</v>
      </c>
      <c r="M139" t="s">
        <v>16</v>
      </c>
      <c r="N139" t="s">
        <v>16</v>
      </c>
      <c r="P139">
        <v>1</v>
      </c>
      <c r="Q139" t="s">
        <v>16</v>
      </c>
      <c r="R139" t="s">
        <v>16</v>
      </c>
    </row>
    <row r="140" spans="1:18" s="8" customFormat="1" x14ac:dyDescent="0.25">
      <c r="A140" s="12">
        <v>23</v>
      </c>
      <c r="B140" s="8" t="s">
        <v>182</v>
      </c>
      <c r="C140" t="s">
        <v>413</v>
      </c>
      <c r="D140" s="8" t="s">
        <v>155</v>
      </c>
      <c r="E140" s="8">
        <v>2</v>
      </c>
      <c r="G140" s="8">
        <v>3</v>
      </c>
      <c r="I140">
        <f t="shared" si="2"/>
        <v>5</v>
      </c>
      <c r="J140" s="8">
        <v>2</v>
      </c>
      <c r="L140" s="8" t="s">
        <v>16</v>
      </c>
      <c r="M140" s="8" t="s">
        <v>16</v>
      </c>
      <c r="N140" s="8" t="s">
        <v>16</v>
      </c>
      <c r="P140" s="8">
        <v>4</v>
      </c>
      <c r="Q140" s="8" t="s">
        <v>16</v>
      </c>
      <c r="R140" s="8" t="s">
        <v>16</v>
      </c>
    </row>
    <row r="141" spans="1:18" s="2" customFormat="1" ht="15.75" thickBot="1" x14ac:dyDescent="0.3">
      <c r="A141" s="13">
        <v>24</v>
      </c>
      <c r="B141" s="2" t="s">
        <v>183</v>
      </c>
      <c r="C141" t="s">
        <v>413</v>
      </c>
      <c r="D141" s="2" t="s">
        <v>155</v>
      </c>
      <c r="E141" s="2">
        <v>0</v>
      </c>
      <c r="G141" s="2">
        <v>0</v>
      </c>
      <c r="I141">
        <f t="shared" si="2"/>
        <v>0</v>
      </c>
      <c r="J141" s="2">
        <v>0</v>
      </c>
      <c r="L141" s="2" t="s">
        <v>16</v>
      </c>
      <c r="M141" s="2" t="s">
        <v>18</v>
      </c>
      <c r="N141" s="2" t="s">
        <v>18</v>
      </c>
      <c r="P141" s="2">
        <v>1</v>
      </c>
      <c r="Q141" s="2" t="s">
        <v>18</v>
      </c>
      <c r="R141" s="2" t="s">
        <v>16</v>
      </c>
    </row>
    <row r="142" spans="1:18" s="6" customFormat="1" x14ac:dyDescent="0.25">
      <c r="A142" s="12">
        <v>1</v>
      </c>
      <c r="B142" t="s">
        <v>184</v>
      </c>
      <c r="C142" t="s">
        <v>413</v>
      </c>
      <c r="D142" t="s">
        <v>185</v>
      </c>
      <c r="E142">
        <v>0</v>
      </c>
      <c r="F142"/>
      <c r="G142">
        <v>0</v>
      </c>
      <c r="H142"/>
      <c r="I142">
        <f t="shared" si="2"/>
        <v>0</v>
      </c>
      <c r="J142">
        <v>0</v>
      </c>
      <c r="K142"/>
      <c r="L142" t="s">
        <v>16</v>
      </c>
      <c r="M142" t="s">
        <v>16</v>
      </c>
      <c r="N142" t="s">
        <v>18</v>
      </c>
      <c r="O142"/>
      <c r="P142">
        <v>1</v>
      </c>
      <c r="Q142" t="s">
        <v>18</v>
      </c>
      <c r="R142" t="s">
        <v>16</v>
      </c>
    </row>
    <row r="143" spans="1:18" x14ac:dyDescent="0.25">
      <c r="A143" s="12">
        <v>2</v>
      </c>
      <c r="B143" s="6" t="s">
        <v>186</v>
      </c>
      <c r="C143" t="s">
        <v>413</v>
      </c>
      <c r="D143" s="6" t="s">
        <v>185</v>
      </c>
      <c r="E143" s="6">
        <v>0</v>
      </c>
      <c r="F143" s="6"/>
      <c r="G143" s="6">
        <v>1</v>
      </c>
      <c r="H143" s="6"/>
      <c r="I143">
        <f t="shared" si="2"/>
        <v>1</v>
      </c>
      <c r="J143" s="6">
        <v>2</v>
      </c>
      <c r="K143" s="6"/>
      <c r="L143" s="6" t="s">
        <v>16</v>
      </c>
      <c r="M143" s="6" t="s">
        <v>16</v>
      </c>
      <c r="N143" s="6" t="s">
        <v>16</v>
      </c>
      <c r="O143" s="6"/>
      <c r="P143" s="6">
        <v>2</v>
      </c>
      <c r="Q143" s="6" t="s">
        <v>16</v>
      </c>
      <c r="R143" s="6" t="s">
        <v>16</v>
      </c>
    </row>
    <row r="144" spans="1:18" x14ac:dyDescent="0.25">
      <c r="A144" s="12">
        <v>3</v>
      </c>
      <c r="B144" t="s">
        <v>187</v>
      </c>
      <c r="C144" t="s">
        <v>413</v>
      </c>
      <c r="D144" t="s">
        <v>185</v>
      </c>
      <c r="E144">
        <v>0</v>
      </c>
      <c r="G144">
        <v>2</v>
      </c>
      <c r="I144">
        <f t="shared" si="2"/>
        <v>2</v>
      </c>
      <c r="J144">
        <v>1</v>
      </c>
      <c r="K144" t="s">
        <v>188</v>
      </c>
      <c r="L144" t="s">
        <v>16</v>
      </c>
      <c r="M144" t="s">
        <v>16</v>
      </c>
      <c r="N144" t="s">
        <v>16</v>
      </c>
      <c r="O144" t="s">
        <v>189</v>
      </c>
      <c r="P144">
        <v>6</v>
      </c>
      <c r="Q144" t="s">
        <v>16</v>
      </c>
      <c r="R144" t="s">
        <v>16</v>
      </c>
    </row>
    <row r="145" spans="1:18" x14ac:dyDescent="0.25">
      <c r="A145" s="12">
        <v>4</v>
      </c>
      <c r="B145" t="s">
        <v>190</v>
      </c>
      <c r="C145" t="s">
        <v>413</v>
      </c>
      <c r="D145" t="s">
        <v>185</v>
      </c>
      <c r="E145">
        <v>0</v>
      </c>
      <c r="G145">
        <v>1</v>
      </c>
      <c r="I145">
        <f t="shared" si="2"/>
        <v>1</v>
      </c>
      <c r="J145">
        <v>1</v>
      </c>
      <c r="L145" t="s">
        <v>16</v>
      </c>
      <c r="M145" t="s">
        <v>16</v>
      </c>
      <c r="N145" t="s">
        <v>16</v>
      </c>
      <c r="P145">
        <v>1</v>
      </c>
      <c r="Q145" t="s">
        <v>18</v>
      </c>
      <c r="R145" t="s">
        <v>16</v>
      </c>
    </row>
    <row r="146" spans="1:18" s="3" customFormat="1" x14ac:dyDescent="0.25">
      <c r="A146" s="12">
        <v>5</v>
      </c>
      <c r="B146" t="s">
        <v>191</v>
      </c>
      <c r="C146" t="s">
        <v>413</v>
      </c>
      <c r="D146" t="s">
        <v>185</v>
      </c>
      <c r="E146">
        <v>3</v>
      </c>
      <c r="F146"/>
      <c r="G146">
        <v>1</v>
      </c>
      <c r="H146"/>
      <c r="I146">
        <f t="shared" si="2"/>
        <v>4</v>
      </c>
      <c r="J146">
        <v>3</v>
      </c>
      <c r="K146"/>
      <c r="L146" t="s">
        <v>16</v>
      </c>
      <c r="M146" t="s">
        <v>16</v>
      </c>
      <c r="N146" t="s">
        <v>16</v>
      </c>
      <c r="O146"/>
      <c r="P146">
        <v>1</v>
      </c>
      <c r="Q146" t="s">
        <v>16</v>
      </c>
      <c r="R146" t="s">
        <v>16</v>
      </c>
    </row>
    <row r="147" spans="1:18" x14ac:dyDescent="0.25">
      <c r="A147" s="12">
        <v>6</v>
      </c>
      <c r="B147" s="3" t="s">
        <v>192</v>
      </c>
      <c r="C147" t="s">
        <v>413</v>
      </c>
      <c r="D147" s="3" t="s">
        <v>185</v>
      </c>
      <c r="E147" s="3">
        <v>0</v>
      </c>
      <c r="F147" s="3" t="s">
        <v>388</v>
      </c>
      <c r="G147" s="3">
        <v>1</v>
      </c>
      <c r="H147" s="3"/>
      <c r="I147">
        <f t="shared" si="2"/>
        <v>1</v>
      </c>
      <c r="J147" s="3">
        <v>1</v>
      </c>
      <c r="K147" s="3"/>
      <c r="L147" s="3" t="s">
        <v>16</v>
      </c>
      <c r="M147" s="3" t="s">
        <v>16</v>
      </c>
      <c r="N147" s="3" t="s">
        <v>16</v>
      </c>
      <c r="O147" s="3"/>
      <c r="P147" s="3">
        <v>4</v>
      </c>
      <c r="Q147" s="3" t="s">
        <v>18</v>
      </c>
      <c r="R147" s="3" t="s">
        <v>16</v>
      </c>
    </row>
    <row r="148" spans="1:18" x14ac:dyDescent="0.25">
      <c r="A148" s="12">
        <v>7</v>
      </c>
      <c r="B148" t="s">
        <v>193</v>
      </c>
      <c r="C148" t="s">
        <v>413</v>
      </c>
      <c r="D148" t="s">
        <v>185</v>
      </c>
      <c r="E148">
        <v>0</v>
      </c>
      <c r="G148">
        <v>1</v>
      </c>
      <c r="I148">
        <f t="shared" si="2"/>
        <v>1</v>
      </c>
      <c r="J148">
        <v>0</v>
      </c>
      <c r="L148" t="s">
        <v>16</v>
      </c>
      <c r="M148" t="s">
        <v>16</v>
      </c>
      <c r="N148" t="s">
        <v>16</v>
      </c>
      <c r="P148">
        <v>2</v>
      </c>
      <c r="Q148" t="s">
        <v>18</v>
      </c>
      <c r="R148" t="s">
        <v>16</v>
      </c>
    </row>
    <row r="149" spans="1:18" s="5" customFormat="1" x14ac:dyDescent="0.25">
      <c r="A149" s="12">
        <v>8</v>
      </c>
      <c r="B149" t="s">
        <v>194</v>
      </c>
      <c r="C149" t="s">
        <v>413</v>
      </c>
      <c r="D149" t="s">
        <v>185</v>
      </c>
      <c r="E149">
        <v>0</v>
      </c>
      <c r="F149"/>
      <c r="G149">
        <v>2</v>
      </c>
      <c r="H149"/>
      <c r="I149">
        <f t="shared" si="2"/>
        <v>2</v>
      </c>
      <c r="J149">
        <v>1</v>
      </c>
      <c r="K149"/>
      <c r="L149" t="s">
        <v>16</v>
      </c>
      <c r="M149" t="s">
        <v>16</v>
      </c>
      <c r="N149" t="s">
        <v>16</v>
      </c>
      <c r="O149"/>
      <c r="P149">
        <v>0</v>
      </c>
      <c r="Q149" t="s">
        <v>18</v>
      </c>
      <c r="R149" t="s">
        <v>16</v>
      </c>
    </row>
    <row r="150" spans="1:18" x14ac:dyDescent="0.25">
      <c r="A150" s="12">
        <v>9</v>
      </c>
      <c r="B150" s="5" t="s">
        <v>195</v>
      </c>
      <c r="C150" t="s">
        <v>413</v>
      </c>
      <c r="D150" s="5" t="s">
        <v>185</v>
      </c>
      <c r="E150" s="5">
        <v>0</v>
      </c>
      <c r="F150" s="5"/>
      <c r="G150" s="5">
        <v>2</v>
      </c>
      <c r="H150" s="5"/>
      <c r="I150">
        <f t="shared" si="2"/>
        <v>2</v>
      </c>
      <c r="J150" s="5">
        <v>1</v>
      </c>
      <c r="K150" s="5"/>
      <c r="L150" s="5" t="s">
        <v>16</v>
      </c>
      <c r="M150" s="5" t="s">
        <v>16</v>
      </c>
      <c r="N150" s="5" t="s">
        <v>16</v>
      </c>
      <c r="O150" s="5"/>
      <c r="P150" s="5">
        <v>1</v>
      </c>
      <c r="Q150" s="5" t="s">
        <v>18</v>
      </c>
      <c r="R150" s="5" t="s">
        <v>16</v>
      </c>
    </row>
    <row r="151" spans="1:18" x14ac:dyDescent="0.25">
      <c r="A151" s="12">
        <v>10</v>
      </c>
      <c r="B151" t="s">
        <v>196</v>
      </c>
      <c r="C151" t="s">
        <v>413</v>
      </c>
      <c r="D151" t="s">
        <v>185</v>
      </c>
      <c r="E151">
        <v>0</v>
      </c>
      <c r="G151">
        <v>1</v>
      </c>
      <c r="I151">
        <f t="shared" si="2"/>
        <v>1</v>
      </c>
      <c r="J151">
        <v>0</v>
      </c>
      <c r="L151" t="s">
        <v>16</v>
      </c>
      <c r="M151" t="s">
        <v>16</v>
      </c>
      <c r="N151" t="s">
        <v>18</v>
      </c>
      <c r="P151">
        <v>1</v>
      </c>
      <c r="Q151" t="s">
        <v>18</v>
      </c>
      <c r="R151" t="s">
        <v>16</v>
      </c>
    </row>
    <row r="152" spans="1:18" x14ac:dyDescent="0.25">
      <c r="A152" s="12">
        <v>11</v>
      </c>
      <c r="B152" t="s">
        <v>197</v>
      </c>
      <c r="C152" t="s">
        <v>413</v>
      </c>
      <c r="D152" t="s">
        <v>185</v>
      </c>
      <c r="E152">
        <v>0</v>
      </c>
      <c r="G152">
        <v>1</v>
      </c>
      <c r="I152">
        <f t="shared" si="2"/>
        <v>1</v>
      </c>
      <c r="J152">
        <v>0</v>
      </c>
      <c r="L152" t="s">
        <v>16</v>
      </c>
      <c r="M152" t="s">
        <v>16</v>
      </c>
      <c r="N152" t="s">
        <v>16</v>
      </c>
      <c r="P152">
        <v>0</v>
      </c>
      <c r="Q152" t="s">
        <v>18</v>
      </c>
      <c r="R152" t="s">
        <v>16</v>
      </c>
    </row>
    <row r="153" spans="1:18" x14ac:dyDescent="0.25">
      <c r="A153" s="12">
        <v>12</v>
      </c>
      <c r="B153" t="s">
        <v>198</v>
      </c>
      <c r="C153" t="s">
        <v>413</v>
      </c>
      <c r="D153" t="s">
        <v>185</v>
      </c>
      <c r="E153">
        <v>0</v>
      </c>
      <c r="G153">
        <v>0</v>
      </c>
      <c r="I153">
        <f t="shared" si="2"/>
        <v>0</v>
      </c>
      <c r="J153">
        <v>2</v>
      </c>
      <c r="L153" t="s">
        <v>16</v>
      </c>
      <c r="M153" t="s">
        <v>16</v>
      </c>
      <c r="N153" t="s">
        <v>18</v>
      </c>
      <c r="P153">
        <v>2</v>
      </c>
      <c r="Q153" t="s">
        <v>18</v>
      </c>
      <c r="R153" t="s">
        <v>16</v>
      </c>
    </row>
    <row r="154" spans="1:18" x14ac:dyDescent="0.25">
      <c r="A154" s="12">
        <v>13</v>
      </c>
      <c r="B154" t="s">
        <v>199</v>
      </c>
      <c r="C154" t="s">
        <v>413</v>
      </c>
      <c r="D154" t="s">
        <v>185</v>
      </c>
      <c r="E154">
        <v>2</v>
      </c>
      <c r="G154">
        <v>1</v>
      </c>
      <c r="I154">
        <f t="shared" si="2"/>
        <v>3</v>
      </c>
      <c r="J154">
        <v>1</v>
      </c>
      <c r="L154" t="s">
        <v>16</v>
      </c>
      <c r="M154" t="s">
        <v>16</v>
      </c>
      <c r="N154" t="s">
        <v>16</v>
      </c>
      <c r="P154">
        <v>3</v>
      </c>
      <c r="Q154" t="s">
        <v>18</v>
      </c>
      <c r="R154" t="s">
        <v>16</v>
      </c>
    </row>
    <row r="155" spans="1:18" s="8" customFormat="1" x14ac:dyDescent="0.25">
      <c r="A155" s="12">
        <v>14</v>
      </c>
      <c r="B155" s="8" t="s">
        <v>200</v>
      </c>
      <c r="C155" t="s">
        <v>413</v>
      </c>
      <c r="D155" s="8" t="s">
        <v>185</v>
      </c>
      <c r="E155" s="8">
        <v>0</v>
      </c>
      <c r="G155" s="8">
        <v>1</v>
      </c>
      <c r="I155">
        <f t="shared" si="2"/>
        <v>1</v>
      </c>
      <c r="J155" s="8">
        <v>0</v>
      </c>
      <c r="L155" s="8" t="s">
        <v>16</v>
      </c>
      <c r="M155" s="8" t="s">
        <v>16</v>
      </c>
      <c r="N155" s="8" t="s">
        <v>16</v>
      </c>
      <c r="P155" s="8">
        <v>3</v>
      </c>
      <c r="Q155" s="8" t="s">
        <v>18</v>
      </c>
      <c r="R155" s="8" t="s">
        <v>16</v>
      </c>
    </row>
    <row r="156" spans="1:18" s="2" customFormat="1" ht="15.75" thickBot="1" x14ac:dyDescent="0.3">
      <c r="A156" s="13">
        <v>15</v>
      </c>
      <c r="B156" s="2" t="s">
        <v>201</v>
      </c>
      <c r="C156" t="s">
        <v>413</v>
      </c>
      <c r="D156" s="2" t="s">
        <v>185</v>
      </c>
      <c r="E156" s="2">
        <v>0</v>
      </c>
      <c r="G156" s="2">
        <v>1</v>
      </c>
      <c r="I156">
        <f t="shared" si="2"/>
        <v>1</v>
      </c>
      <c r="J156" s="2">
        <v>0</v>
      </c>
      <c r="L156" s="2" t="s">
        <v>16</v>
      </c>
      <c r="M156" s="2" t="s">
        <v>16</v>
      </c>
      <c r="N156" s="2" t="s">
        <v>16</v>
      </c>
      <c r="P156" s="2">
        <v>1</v>
      </c>
      <c r="Q156" s="2" t="s">
        <v>18</v>
      </c>
      <c r="R156" s="2" t="s">
        <v>16</v>
      </c>
    </row>
    <row r="157" spans="1:18" x14ac:dyDescent="0.25">
      <c r="A157" s="12">
        <v>1</v>
      </c>
      <c r="B157" t="s">
        <v>202</v>
      </c>
      <c r="C157" t="s">
        <v>413</v>
      </c>
      <c r="D157" t="s">
        <v>203</v>
      </c>
      <c r="E157">
        <v>0</v>
      </c>
      <c r="G157">
        <v>2</v>
      </c>
      <c r="I157">
        <f t="shared" si="2"/>
        <v>2</v>
      </c>
      <c r="J157">
        <v>1</v>
      </c>
      <c r="L157" t="s">
        <v>16</v>
      </c>
      <c r="M157" t="s">
        <v>16</v>
      </c>
      <c r="N157" t="s">
        <v>16</v>
      </c>
      <c r="P157">
        <v>1</v>
      </c>
      <c r="Q157" t="s">
        <v>18</v>
      </c>
      <c r="R157" t="s">
        <v>16</v>
      </c>
    </row>
    <row r="158" spans="1:18" s="5" customFormat="1" x14ac:dyDescent="0.25">
      <c r="A158" s="12">
        <v>2</v>
      </c>
      <c r="B158" t="s">
        <v>204</v>
      </c>
      <c r="C158" t="s">
        <v>413</v>
      </c>
      <c r="D158" t="s">
        <v>203</v>
      </c>
      <c r="E158">
        <v>0</v>
      </c>
      <c r="F158"/>
      <c r="G158">
        <v>1</v>
      </c>
      <c r="H158"/>
      <c r="I158">
        <f t="shared" si="2"/>
        <v>1</v>
      </c>
      <c r="J158">
        <v>0</v>
      </c>
      <c r="K158"/>
      <c r="L158" t="s">
        <v>16</v>
      </c>
      <c r="M158" t="s">
        <v>16</v>
      </c>
      <c r="N158" t="s">
        <v>18</v>
      </c>
      <c r="O158"/>
      <c r="P158">
        <v>1</v>
      </c>
      <c r="Q158" t="s">
        <v>18</v>
      </c>
      <c r="R158" t="s">
        <v>16</v>
      </c>
    </row>
    <row r="159" spans="1:18" x14ac:dyDescent="0.25">
      <c r="A159" s="12">
        <v>3</v>
      </c>
      <c r="B159" s="5" t="s">
        <v>205</v>
      </c>
      <c r="C159" t="s">
        <v>413</v>
      </c>
      <c r="D159" s="5" t="s">
        <v>203</v>
      </c>
      <c r="E159" s="5">
        <v>0</v>
      </c>
      <c r="F159" s="5"/>
      <c r="G159" s="5">
        <v>1</v>
      </c>
      <c r="H159" s="5"/>
      <c r="I159">
        <f t="shared" si="2"/>
        <v>1</v>
      </c>
      <c r="J159" s="5">
        <v>1</v>
      </c>
      <c r="K159" s="5"/>
      <c r="L159" s="5" t="s">
        <v>16</v>
      </c>
      <c r="M159" s="5" t="s">
        <v>16</v>
      </c>
      <c r="N159" s="5" t="s">
        <v>16</v>
      </c>
      <c r="O159" s="5"/>
      <c r="P159" s="5">
        <v>1</v>
      </c>
      <c r="Q159" s="5" t="s">
        <v>18</v>
      </c>
      <c r="R159" s="5" t="s">
        <v>16</v>
      </c>
    </row>
    <row r="160" spans="1:18" x14ac:dyDescent="0.25">
      <c r="A160" s="12">
        <v>4</v>
      </c>
      <c r="B160" t="s">
        <v>206</v>
      </c>
      <c r="C160" t="s">
        <v>413</v>
      </c>
      <c r="D160" t="s">
        <v>203</v>
      </c>
      <c r="E160">
        <v>0</v>
      </c>
      <c r="G160">
        <v>3</v>
      </c>
      <c r="I160">
        <f t="shared" si="2"/>
        <v>3</v>
      </c>
      <c r="J160">
        <v>1</v>
      </c>
      <c r="L160" t="s">
        <v>16</v>
      </c>
      <c r="M160" t="s">
        <v>16</v>
      </c>
      <c r="N160" t="s">
        <v>16</v>
      </c>
      <c r="P160">
        <v>2</v>
      </c>
      <c r="Q160" t="s">
        <v>18</v>
      </c>
      <c r="R160" t="s">
        <v>16</v>
      </c>
    </row>
    <row r="161" spans="1:18" x14ac:dyDescent="0.25">
      <c r="A161" s="12">
        <v>5</v>
      </c>
      <c r="B161" t="s">
        <v>207</v>
      </c>
      <c r="C161" t="s">
        <v>413</v>
      </c>
      <c r="D161" t="s">
        <v>203</v>
      </c>
      <c r="E161">
        <v>0</v>
      </c>
      <c r="G161">
        <v>1</v>
      </c>
      <c r="I161">
        <f t="shared" si="2"/>
        <v>1</v>
      </c>
      <c r="J161">
        <v>0</v>
      </c>
      <c r="L161" t="s">
        <v>16</v>
      </c>
      <c r="M161" t="s">
        <v>16</v>
      </c>
      <c r="N161" t="s">
        <v>16</v>
      </c>
      <c r="P161">
        <v>0</v>
      </c>
      <c r="Q161" t="s">
        <v>18</v>
      </c>
      <c r="R161" t="s">
        <v>16</v>
      </c>
    </row>
    <row r="162" spans="1:18" x14ac:dyDescent="0.25">
      <c r="A162" s="12">
        <v>6</v>
      </c>
      <c r="B162" t="s">
        <v>208</v>
      </c>
      <c r="C162" t="s">
        <v>413</v>
      </c>
      <c r="D162" t="s">
        <v>203</v>
      </c>
      <c r="E162">
        <v>1</v>
      </c>
      <c r="G162">
        <v>1</v>
      </c>
      <c r="I162">
        <f t="shared" si="2"/>
        <v>2</v>
      </c>
      <c r="J162">
        <v>2</v>
      </c>
      <c r="L162" t="s">
        <v>16</v>
      </c>
      <c r="M162" t="s">
        <v>26</v>
      </c>
      <c r="N162" t="s">
        <v>16</v>
      </c>
      <c r="P162">
        <v>1</v>
      </c>
      <c r="Q162" t="s">
        <v>18</v>
      </c>
      <c r="R162" t="s">
        <v>16</v>
      </c>
    </row>
    <row r="163" spans="1:18" x14ac:dyDescent="0.25">
      <c r="A163" s="12">
        <v>7</v>
      </c>
      <c r="B163" t="s">
        <v>209</v>
      </c>
      <c r="C163" t="s">
        <v>413</v>
      </c>
      <c r="D163" t="s">
        <v>203</v>
      </c>
      <c r="E163">
        <v>0</v>
      </c>
      <c r="G163">
        <v>1</v>
      </c>
      <c r="I163">
        <f t="shared" si="2"/>
        <v>1</v>
      </c>
      <c r="J163">
        <v>2</v>
      </c>
      <c r="L163" t="s">
        <v>16</v>
      </c>
      <c r="M163" t="s">
        <v>26</v>
      </c>
      <c r="N163" t="s">
        <v>16</v>
      </c>
      <c r="P163">
        <v>3</v>
      </c>
      <c r="Q163" t="s">
        <v>18</v>
      </c>
      <c r="R163" t="s">
        <v>16</v>
      </c>
    </row>
    <row r="164" spans="1:18" x14ac:dyDescent="0.25">
      <c r="A164" s="12">
        <v>8</v>
      </c>
      <c r="B164" t="s">
        <v>210</v>
      </c>
      <c r="C164" t="s">
        <v>413</v>
      </c>
      <c r="D164" t="s">
        <v>203</v>
      </c>
      <c r="E164">
        <v>1</v>
      </c>
      <c r="G164">
        <v>0</v>
      </c>
      <c r="I164">
        <f t="shared" si="2"/>
        <v>1</v>
      </c>
      <c r="J164">
        <v>0</v>
      </c>
      <c r="L164" t="s">
        <v>16</v>
      </c>
      <c r="M164" t="s">
        <v>16</v>
      </c>
      <c r="N164" t="s">
        <v>16</v>
      </c>
      <c r="P164">
        <v>1</v>
      </c>
      <c r="Q164" t="s">
        <v>18</v>
      </c>
      <c r="R164" t="s">
        <v>16</v>
      </c>
    </row>
    <row r="165" spans="1:18" x14ac:dyDescent="0.25">
      <c r="A165" s="12">
        <v>9</v>
      </c>
      <c r="B165" t="s">
        <v>211</v>
      </c>
      <c r="C165" t="s">
        <v>413</v>
      </c>
      <c r="D165" t="s">
        <v>203</v>
      </c>
      <c r="E165">
        <v>0</v>
      </c>
      <c r="G165">
        <v>2</v>
      </c>
      <c r="I165">
        <f t="shared" si="2"/>
        <v>2</v>
      </c>
      <c r="J165">
        <v>1</v>
      </c>
      <c r="L165" t="s">
        <v>16</v>
      </c>
      <c r="M165" t="s">
        <v>16</v>
      </c>
      <c r="N165" t="s">
        <v>16</v>
      </c>
      <c r="P165">
        <v>1</v>
      </c>
      <c r="Q165" t="s">
        <v>16</v>
      </c>
      <c r="R165" t="s">
        <v>16</v>
      </c>
    </row>
    <row r="166" spans="1:18" x14ac:dyDescent="0.25">
      <c r="A166" s="12">
        <v>10</v>
      </c>
      <c r="B166" t="s">
        <v>212</v>
      </c>
      <c r="C166" t="s">
        <v>413</v>
      </c>
      <c r="D166" t="s">
        <v>203</v>
      </c>
      <c r="E166">
        <v>1</v>
      </c>
      <c r="G166">
        <v>4</v>
      </c>
      <c r="I166">
        <f t="shared" si="2"/>
        <v>5</v>
      </c>
      <c r="J166">
        <v>1</v>
      </c>
      <c r="L166" t="s">
        <v>16</v>
      </c>
      <c r="M166" t="s">
        <v>16</v>
      </c>
      <c r="N166" t="s">
        <v>16</v>
      </c>
      <c r="P166">
        <v>2</v>
      </c>
      <c r="Q166" t="s">
        <v>16</v>
      </c>
      <c r="R166" t="s">
        <v>16</v>
      </c>
    </row>
    <row r="167" spans="1:18" s="7" customFormat="1" x14ac:dyDescent="0.25">
      <c r="A167" s="12">
        <v>11</v>
      </c>
      <c r="B167" t="s">
        <v>213</v>
      </c>
      <c r="C167" t="s">
        <v>413</v>
      </c>
      <c r="D167" t="s">
        <v>203</v>
      </c>
      <c r="E167">
        <v>0</v>
      </c>
      <c r="F167"/>
      <c r="G167">
        <v>2</v>
      </c>
      <c r="H167"/>
      <c r="I167">
        <f t="shared" si="2"/>
        <v>2</v>
      </c>
      <c r="J167">
        <v>1</v>
      </c>
      <c r="K167"/>
      <c r="L167" t="s">
        <v>18</v>
      </c>
      <c r="M167" t="s">
        <v>16</v>
      </c>
      <c r="N167" t="s">
        <v>16</v>
      </c>
      <c r="O167"/>
      <c r="P167">
        <v>1</v>
      </c>
      <c r="Q167" t="s">
        <v>16</v>
      </c>
      <c r="R167" t="s">
        <v>16</v>
      </c>
    </row>
    <row r="168" spans="1:18" s="5" customFormat="1" x14ac:dyDescent="0.25">
      <c r="A168" s="12">
        <v>12</v>
      </c>
      <c r="B168" s="7" t="s">
        <v>214</v>
      </c>
      <c r="C168" t="s">
        <v>413</v>
      </c>
      <c r="D168" s="7" t="s">
        <v>203</v>
      </c>
      <c r="E168" s="7">
        <v>0</v>
      </c>
      <c r="F168" s="7"/>
      <c r="G168" s="7">
        <v>1</v>
      </c>
      <c r="H168" s="7" t="s">
        <v>215</v>
      </c>
      <c r="I168">
        <f t="shared" si="2"/>
        <v>1</v>
      </c>
      <c r="J168" s="7">
        <v>2</v>
      </c>
      <c r="K168" s="7" t="s">
        <v>216</v>
      </c>
      <c r="L168" s="7" t="s">
        <v>18</v>
      </c>
      <c r="M168" s="7" t="s">
        <v>18</v>
      </c>
      <c r="N168" s="7" t="s">
        <v>16</v>
      </c>
      <c r="O168" s="7" t="s">
        <v>217</v>
      </c>
      <c r="P168" s="7">
        <v>2</v>
      </c>
      <c r="Q168" s="7" t="s">
        <v>16</v>
      </c>
      <c r="R168" s="7" t="s">
        <v>16</v>
      </c>
    </row>
    <row r="169" spans="1:18" x14ac:dyDescent="0.25">
      <c r="A169" s="12">
        <v>13</v>
      </c>
      <c r="B169" t="s">
        <v>219</v>
      </c>
      <c r="C169" t="s">
        <v>413</v>
      </c>
      <c r="D169" t="s">
        <v>203</v>
      </c>
      <c r="E169">
        <v>0</v>
      </c>
      <c r="G169">
        <v>2</v>
      </c>
      <c r="I169">
        <f t="shared" si="2"/>
        <v>2</v>
      </c>
      <c r="J169">
        <v>1</v>
      </c>
      <c r="L169" t="s">
        <v>16</v>
      </c>
      <c r="M169" t="s">
        <v>16</v>
      </c>
      <c r="N169" t="s">
        <v>16</v>
      </c>
      <c r="P169">
        <v>0</v>
      </c>
      <c r="Q169" t="s">
        <v>18</v>
      </c>
      <c r="R169" t="s">
        <v>16</v>
      </c>
    </row>
    <row r="170" spans="1:18" x14ac:dyDescent="0.25">
      <c r="A170" s="12">
        <v>14</v>
      </c>
      <c r="B170" t="s">
        <v>220</v>
      </c>
      <c r="C170" t="s">
        <v>413</v>
      </c>
      <c r="D170" t="s">
        <v>203</v>
      </c>
      <c r="E170">
        <v>1</v>
      </c>
      <c r="G170">
        <v>3</v>
      </c>
      <c r="I170">
        <f t="shared" si="2"/>
        <v>4</v>
      </c>
      <c r="J170">
        <v>3</v>
      </c>
      <c r="L170" t="s">
        <v>18</v>
      </c>
      <c r="M170" t="s">
        <v>16</v>
      </c>
      <c r="N170" t="s">
        <v>16</v>
      </c>
      <c r="P170">
        <v>2</v>
      </c>
      <c r="Q170" t="s">
        <v>16</v>
      </c>
      <c r="R170" t="s">
        <v>16</v>
      </c>
    </row>
    <row r="171" spans="1:18" s="7" customFormat="1" x14ac:dyDescent="0.25">
      <c r="A171" s="12">
        <v>15</v>
      </c>
      <c r="B171" t="s">
        <v>221</v>
      </c>
      <c r="C171" t="s">
        <v>413</v>
      </c>
      <c r="D171" t="s">
        <v>203</v>
      </c>
      <c r="E171">
        <v>0</v>
      </c>
      <c r="F171"/>
      <c r="G171">
        <v>1</v>
      </c>
      <c r="H171"/>
      <c r="I171">
        <f t="shared" si="2"/>
        <v>1</v>
      </c>
      <c r="J171">
        <v>0</v>
      </c>
      <c r="K171"/>
      <c r="L171" t="s">
        <v>16</v>
      </c>
      <c r="M171" t="s">
        <v>16</v>
      </c>
      <c r="N171" t="s">
        <v>16</v>
      </c>
      <c r="O171"/>
      <c r="P171">
        <v>2</v>
      </c>
      <c r="Q171" t="s">
        <v>18</v>
      </c>
      <c r="R171" t="s">
        <v>16</v>
      </c>
    </row>
    <row r="172" spans="1:18" x14ac:dyDescent="0.25">
      <c r="A172" s="12">
        <v>16</v>
      </c>
      <c r="B172" t="s">
        <v>222</v>
      </c>
      <c r="C172" t="s">
        <v>413</v>
      </c>
      <c r="D172" t="s">
        <v>203</v>
      </c>
      <c r="E172">
        <v>0</v>
      </c>
      <c r="G172">
        <v>2</v>
      </c>
      <c r="I172">
        <f t="shared" si="2"/>
        <v>2</v>
      </c>
      <c r="J172">
        <v>0</v>
      </c>
      <c r="L172" t="s">
        <v>16</v>
      </c>
      <c r="M172" t="s">
        <v>16</v>
      </c>
      <c r="N172" t="s">
        <v>16</v>
      </c>
      <c r="P172">
        <v>1</v>
      </c>
      <c r="Q172" t="s">
        <v>18</v>
      </c>
      <c r="R172" t="s">
        <v>16</v>
      </c>
    </row>
    <row r="173" spans="1:18" x14ac:dyDescent="0.25">
      <c r="A173" s="12">
        <v>17</v>
      </c>
      <c r="B173" t="s">
        <v>223</v>
      </c>
      <c r="C173" t="s">
        <v>413</v>
      </c>
      <c r="D173" t="s">
        <v>203</v>
      </c>
      <c r="E173">
        <v>1</v>
      </c>
      <c r="G173">
        <v>2</v>
      </c>
      <c r="I173">
        <f t="shared" si="2"/>
        <v>3</v>
      </c>
      <c r="J173">
        <v>3</v>
      </c>
      <c r="L173" t="s">
        <v>16</v>
      </c>
      <c r="M173" t="s">
        <v>16</v>
      </c>
      <c r="N173" t="s">
        <v>16</v>
      </c>
      <c r="P173">
        <v>1</v>
      </c>
      <c r="Q173" t="s">
        <v>16</v>
      </c>
      <c r="R173" t="s">
        <v>16</v>
      </c>
    </row>
    <row r="174" spans="1:18" x14ac:dyDescent="0.25">
      <c r="A174" s="12">
        <v>18</v>
      </c>
      <c r="B174" t="s">
        <v>224</v>
      </c>
      <c r="C174" t="s">
        <v>413</v>
      </c>
      <c r="D174" t="s">
        <v>203</v>
      </c>
      <c r="E174" t="s">
        <v>225</v>
      </c>
      <c r="G174">
        <v>1</v>
      </c>
      <c r="I174">
        <v>5</v>
      </c>
      <c r="J174">
        <v>0</v>
      </c>
      <c r="L174" t="s">
        <v>16</v>
      </c>
      <c r="M174" t="s">
        <v>16</v>
      </c>
      <c r="N174" t="s">
        <v>16</v>
      </c>
      <c r="P174">
        <v>2</v>
      </c>
      <c r="Q174" t="s">
        <v>16</v>
      </c>
      <c r="R174" t="s">
        <v>16</v>
      </c>
    </row>
    <row r="175" spans="1:18" x14ac:dyDescent="0.25">
      <c r="A175" s="12">
        <v>19</v>
      </c>
      <c r="B175" t="s">
        <v>226</v>
      </c>
      <c r="C175" t="s">
        <v>413</v>
      </c>
      <c r="D175" t="s">
        <v>203</v>
      </c>
      <c r="E175">
        <v>1</v>
      </c>
      <c r="G175">
        <v>2</v>
      </c>
      <c r="I175">
        <f t="shared" si="2"/>
        <v>3</v>
      </c>
      <c r="J175">
        <v>0</v>
      </c>
      <c r="L175" t="s">
        <v>16</v>
      </c>
      <c r="M175" t="s">
        <v>16</v>
      </c>
      <c r="N175" t="s">
        <v>16</v>
      </c>
      <c r="P175">
        <v>4</v>
      </c>
      <c r="Q175" t="s">
        <v>16</v>
      </c>
      <c r="R175" t="s">
        <v>16</v>
      </c>
    </row>
    <row r="176" spans="1:18" x14ac:dyDescent="0.25">
      <c r="A176" s="12">
        <v>20</v>
      </c>
      <c r="B176" t="s">
        <v>227</v>
      </c>
      <c r="C176" t="s">
        <v>413</v>
      </c>
      <c r="D176" t="s">
        <v>203</v>
      </c>
      <c r="E176">
        <v>0</v>
      </c>
      <c r="G176">
        <v>1</v>
      </c>
      <c r="I176">
        <f t="shared" si="2"/>
        <v>1</v>
      </c>
      <c r="J176">
        <v>1</v>
      </c>
      <c r="L176" t="s">
        <v>18</v>
      </c>
      <c r="M176" t="s">
        <v>16</v>
      </c>
      <c r="N176" t="s">
        <v>16</v>
      </c>
      <c r="O176" t="s">
        <v>228</v>
      </c>
      <c r="P176">
        <v>1</v>
      </c>
      <c r="Q176" t="s">
        <v>16</v>
      </c>
      <c r="R176" t="s">
        <v>16</v>
      </c>
    </row>
    <row r="177" spans="1:18" x14ac:dyDescent="0.25">
      <c r="A177" s="12">
        <v>21</v>
      </c>
      <c r="B177" t="s">
        <v>229</v>
      </c>
      <c r="C177" t="s">
        <v>413</v>
      </c>
      <c r="D177" t="s">
        <v>203</v>
      </c>
      <c r="E177">
        <v>0</v>
      </c>
      <c r="G177">
        <v>1</v>
      </c>
      <c r="H177" t="s">
        <v>218</v>
      </c>
      <c r="I177">
        <f t="shared" si="2"/>
        <v>1</v>
      </c>
      <c r="J177">
        <v>1</v>
      </c>
      <c r="L177" t="s">
        <v>16</v>
      </c>
      <c r="M177" t="s">
        <v>16</v>
      </c>
      <c r="N177" t="s">
        <v>18</v>
      </c>
      <c r="P177">
        <v>1</v>
      </c>
      <c r="Q177" t="s">
        <v>16</v>
      </c>
      <c r="R177" t="s">
        <v>16</v>
      </c>
    </row>
    <row r="178" spans="1:18" s="8" customFormat="1" x14ac:dyDescent="0.25">
      <c r="A178" s="12">
        <v>22</v>
      </c>
      <c r="B178" s="8" t="s">
        <v>230</v>
      </c>
      <c r="C178" t="s">
        <v>413</v>
      </c>
      <c r="D178" s="8" t="s">
        <v>203</v>
      </c>
      <c r="E178" s="8">
        <v>1</v>
      </c>
      <c r="F178" s="8" t="s">
        <v>231</v>
      </c>
      <c r="G178" s="8">
        <v>1</v>
      </c>
      <c r="H178" s="8" t="s">
        <v>232</v>
      </c>
      <c r="I178">
        <f t="shared" si="2"/>
        <v>2</v>
      </c>
      <c r="J178" s="8">
        <v>0</v>
      </c>
      <c r="L178" s="8" t="s">
        <v>16</v>
      </c>
      <c r="M178" s="8" t="s">
        <v>26</v>
      </c>
      <c r="N178" s="8" t="s">
        <v>16</v>
      </c>
      <c r="O178" s="8" t="s">
        <v>233</v>
      </c>
      <c r="P178" s="8">
        <v>2</v>
      </c>
      <c r="Q178" s="8" t="s">
        <v>18</v>
      </c>
      <c r="R178" s="8" t="s">
        <v>16</v>
      </c>
    </row>
    <row r="179" spans="1:18" s="2" customFormat="1" ht="15.75" thickBot="1" x14ac:dyDescent="0.3">
      <c r="A179" s="13">
        <v>23</v>
      </c>
      <c r="B179" s="2" t="s">
        <v>234</v>
      </c>
      <c r="C179" t="s">
        <v>413</v>
      </c>
      <c r="D179" s="2" t="s">
        <v>203</v>
      </c>
      <c r="E179" s="2">
        <v>0</v>
      </c>
      <c r="G179" s="2">
        <v>2</v>
      </c>
      <c r="I179">
        <f t="shared" si="2"/>
        <v>2</v>
      </c>
      <c r="J179" s="2">
        <v>0</v>
      </c>
      <c r="L179" s="2" t="s">
        <v>18</v>
      </c>
      <c r="M179" s="2" t="s">
        <v>16</v>
      </c>
      <c r="N179" s="2" t="s">
        <v>16</v>
      </c>
      <c r="P179" s="2">
        <v>1</v>
      </c>
      <c r="Q179" s="2" t="s">
        <v>16</v>
      </c>
      <c r="R179" s="2" t="s">
        <v>16</v>
      </c>
    </row>
    <row r="180" spans="1:18" x14ac:dyDescent="0.25">
      <c r="A180" s="12">
        <v>1</v>
      </c>
      <c r="B180" t="s">
        <v>235</v>
      </c>
      <c r="C180" t="s">
        <v>413</v>
      </c>
      <c r="D180" t="s">
        <v>236</v>
      </c>
      <c r="E180">
        <v>1</v>
      </c>
      <c r="G180">
        <v>1</v>
      </c>
      <c r="I180">
        <f t="shared" si="2"/>
        <v>2</v>
      </c>
      <c r="J180">
        <v>0</v>
      </c>
      <c r="L180" t="s">
        <v>16</v>
      </c>
      <c r="M180" t="s">
        <v>16</v>
      </c>
      <c r="N180" t="s">
        <v>16</v>
      </c>
      <c r="P180">
        <v>1</v>
      </c>
      <c r="Q180" t="s">
        <v>16</v>
      </c>
      <c r="R180" t="s">
        <v>16</v>
      </c>
    </row>
    <row r="181" spans="1:18" x14ac:dyDescent="0.25">
      <c r="A181" s="12">
        <v>2</v>
      </c>
      <c r="B181" t="s">
        <v>237</v>
      </c>
      <c r="C181" t="s">
        <v>413</v>
      </c>
      <c r="D181" t="s">
        <v>236</v>
      </c>
      <c r="E181">
        <v>1</v>
      </c>
      <c r="G181">
        <v>1</v>
      </c>
      <c r="I181">
        <f t="shared" si="2"/>
        <v>2</v>
      </c>
      <c r="J181">
        <v>0</v>
      </c>
      <c r="L181" t="s">
        <v>16</v>
      </c>
      <c r="M181" t="s">
        <v>26</v>
      </c>
      <c r="N181" t="s">
        <v>16</v>
      </c>
      <c r="P181">
        <v>1</v>
      </c>
      <c r="Q181" t="s">
        <v>18</v>
      </c>
      <c r="R181" t="s">
        <v>16</v>
      </c>
    </row>
    <row r="182" spans="1:18" x14ac:dyDescent="0.25">
      <c r="A182" s="12">
        <v>3</v>
      </c>
      <c r="B182" t="s">
        <v>238</v>
      </c>
      <c r="C182" t="s">
        <v>413</v>
      </c>
      <c r="D182" t="s">
        <v>236</v>
      </c>
      <c r="E182">
        <v>0</v>
      </c>
      <c r="G182">
        <v>1</v>
      </c>
      <c r="I182">
        <f t="shared" si="2"/>
        <v>1</v>
      </c>
      <c r="J182">
        <v>0</v>
      </c>
      <c r="L182" t="s">
        <v>16</v>
      </c>
      <c r="M182" t="s">
        <v>26</v>
      </c>
      <c r="N182" t="s">
        <v>16</v>
      </c>
      <c r="P182">
        <v>1</v>
      </c>
      <c r="Q182" t="s">
        <v>18</v>
      </c>
      <c r="R182" t="s">
        <v>16</v>
      </c>
    </row>
    <row r="183" spans="1:18" x14ac:dyDescent="0.25">
      <c r="A183" s="12">
        <v>4</v>
      </c>
      <c r="B183" t="s">
        <v>239</v>
      </c>
      <c r="C183" t="s">
        <v>413</v>
      </c>
      <c r="D183" t="s">
        <v>236</v>
      </c>
      <c r="E183">
        <v>0</v>
      </c>
      <c r="G183">
        <v>1</v>
      </c>
      <c r="I183">
        <f t="shared" si="2"/>
        <v>1</v>
      </c>
      <c r="J183">
        <v>4</v>
      </c>
      <c r="L183" t="s">
        <v>18</v>
      </c>
      <c r="M183" t="s">
        <v>16</v>
      </c>
      <c r="N183" t="s">
        <v>16</v>
      </c>
      <c r="P183">
        <v>2</v>
      </c>
      <c r="Q183" t="s">
        <v>18</v>
      </c>
      <c r="R183" t="s">
        <v>16</v>
      </c>
    </row>
    <row r="184" spans="1:18" s="3" customFormat="1" x14ac:dyDescent="0.25">
      <c r="A184" s="12">
        <v>5</v>
      </c>
      <c r="B184" t="s">
        <v>240</v>
      </c>
      <c r="C184" t="s">
        <v>413</v>
      </c>
      <c r="D184" t="s">
        <v>236</v>
      </c>
      <c r="E184">
        <v>1</v>
      </c>
      <c r="F184"/>
      <c r="G184">
        <v>2</v>
      </c>
      <c r="H184"/>
      <c r="I184">
        <f t="shared" si="2"/>
        <v>3</v>
      </c>
      <c r="J184">
        <v>1</v>
      </c>
      <c r="K184"/>
      <c r="L184" t="s">
        <v>16</v>
      </c>
      <c r="M184" t="s">
        <v>16</v>
      </c>
      <c r="N184" t="s">
        <v>16</v>
      </c>
      <c r="O184"/>
      <c r="P184">
        <v>1</v>
      </c>
      <c r="Q184" t="s">
        <v>16</v>
      </c>
      <c r="R184" t="s">
        <v>16</v>
      </c>
    </row>
    <row r="185" spans="1:18" s="3" customFormat="1" x14ac:dyDescent="0.25">
      <c r="A185" s="12">
        <v>6</v>
      </c>
      <c r="B185" s="3" t="s">
        <v>241</v>
      </c>
      <c r="C185" t="s">
        <v>413</v>
      </c>
      <c r="D185" s="3" t="s">
        <v>236</v>
      </c>
      <c r="E185" s="3">
        <v>0</v>
      </c>
      <c r="G185" s="3">
        <v>1</v>
      </c>
      <c r="I185">
        <f t="shared" si="2"/>
        <v>1</v>
      </c>
      <c r="J185" s="3">
        <v>1</v>
      </c>
      <c r="L185" s="3" t="s">
        <v>16</v>
      </c>
      <c r="M185" s="3" t="s">
        <v>16</v>
      </c>
      <c r="N185" s="3" t="s">
        <v>18</v>
      </c>
      <c r="P185" s="3">
        <v>2</v>
      </c>
      <c r="Q185" s="3" t="s">
        <v>18</v>
      </c>
      <c r="R185" s="3" t="s">
        <v>16</v>
      </c>
    </row>
    <row r="186" spans="1:18" x14ac:dyDescent="0.25">
      <c r="A186" s="12">
        <v>7</v>
      </c>
      <c r="B186" t="s">
        <v>107</v>
      </c>
      <c r="C186" t="s">
        <v>413</v>
      </c>
      <c r="D186" t="s">
        <v>236</v>
      </c>
      <c r="E186">
        <v>4</v>
      </c>
      <c r="G186">
        <v>4</v>
      </c>
      <c r="I186">
        <f t="shared" si="2"/>
        <v>8</v>
      </c>
      <c r="J186">
        <v>2</v>
      </c>
      <c r="L186" t="s">
        <v>16</v>
      </c>
      <c r="M186" t="s">
        <v>16</v>
      </c>
      <c r="N186" t="s">
        <v>16</v>
      </c>
      <c r="P186">
        <v>4</v>
      </c>
      <c r="Q186" t="s">
        <v>18</v>
      </c>
      <c r="R186" t="s">
        <v>16</v>
      </c>
    </row>
    <row r="187" spans="1:18" x14ac:dyDescent="0.25">
      <c r="A187" s="12">
        <v>8</v>
      </c>
      <c r="B187" t="s">
        <v>242</v>
      </c>
      <c r="C187" t="s">
        <v>413</v>
      </c>
      <c r="D187" t="s">
        <v>236</v>
      </c>
      <c r="E187">
        <v>0</v>
      </c>
      <c r="G187">
        <v>0</v>
      </c>
      <c r="I187">
        <f t="shared" si="2"/>
        <v>0</v>
      </c>
      <c r="J187">
        <v>0</v>
      </c>
      <c r="L187" t="s">
        <v>16</v>
      </c>
      <c r="M187" t="s">
        <v>18</v>
      </c>
      <c r="N187" t="s">
        <v>18</v>
      </c>
      <c r="P187">
        <v>1</v>
      </c>
      <c r="Q187" t="s">
        <v>18</v>
      </c>
      <c r="R187" t="s">
        <v>16</v>
      </c>
    </row>
    <row r="188" spans="1:18" x14ac:dyDescent="0.25">
      <c r="A188" s="12">
        <v>9</v>
      </c>
      <c r="B188" t="s">
        <v>243</v>
      </c>
      <c r="C188" t="s">
        <v>413</v>
      </c>
      <c r="D188" t="s">
        <v>236</v>
      </c>
      <c r="E188">
        <v>0</v>
      </c>
      <c r="G188">
        <v>1</v>
      </c>
      <c r="I188">
        <f t="shared" si="2"/>
        <v>1</v>
      </c>
      <c r="J188">
        <v>0</v>
      </c>
      <c r="L188" t="s">
        <v>16</v>
      </c>
      <c r="M188" t="s">
        <v>16</v>
      </c>
      <c r="N188" t="s">
        <v>16</v>
      </c>
      <c r="P188">
        <v>2</v>
      </c>
      <c r="Q188" t="s">
        <v>18</v>
      </c>
      <c r="R188" t="s">
        <v>16</v>
      </c>
    </row>
    <row r="189" spans="1:18" x14ac:dyDescent="0.25">
      <c r="A189" s="12">
        <v>10</v>
      </c>
      <c r="B189" t="s">
        <v>244</v>
      </c>
      <c r="C189" t="s">
        <v>413</v>
      </c>
      <c r="D189" t="s">
        <v>236</v>
      </c>
      <c r="E189">
        <v>1</v>
      </c>
      <c r="G189">
        <v>2</v>
      </c>
      <c r="I189">
        <f t="shared" si="2"/>
        <v>3</v>
      </c>
      <c r="J189">
        <v>2</v>
      </c>
      <c r="L189" t="s">
        <v>16</v>
      </c>
      <c r="M189" t="s">
        <v>16</v>
      </c>
      <c r="N189" t="s">
        <v>16</v>
      </c>
      <c r="P189">
        <v>2</v>
      </c>
      <c r="Q189" t="s">
        <v>16</v>
      </c>
      <c r="R189" t="s">
        <v>16</v>
      </c>
    </row>
    <row r="190" spans="1:18" x14ac:dyDescent="0.25">
      <c r="A190" s="12">
        <v>11</v>
      </c>
      <c r="B190" t="s">
        <v>245</v>
      </c>
      <c r="C190" t="s">
        <v>413</v>
      </c>
      <c r="D190" t="s">
        <v>236</v>
      </c>
      <c r="E190">
        <v>0</v>
      </c>
      <c r="G190">
        <v>1</v>
      </c>
      <c r="I190">
        <f t="shared" si="2"/>
        <v>1</v>
      </c>
      <c r="J190">
        <v>1</v>
      </c>
      <c r="L190" t="s">
        <v>16</v>
      </c>
      <c r="M190" t="s">
        <v>16</v>
      </c>
      <c r="N190" t="s">
        <v>16</v>
      </c>
      <c r="P190">
        <v>0</v>
      </c>
      <c r="Q190" t="s">
        <v>18</v>
      </c>
      <c r="R190" t="s">
        <v>16</v>
      </c>
    </row>
    <row r="191" spans="1:18" x14ac:dyDescent="0.25">
      <c r="A191" s="12">
        <v>12</v>
      </c>
      <c r="B191" t="s">
        <v>246</v>
      </c>
      <c r="C191" t="s">
        <v>413</v>
      </c>
      <c r="D191" t="s">
        <v>236</v>
      </c>
      <c r="E191">
        <v>1</v>
      </c>
      <c r="G191">
        <v>1</v>
      </c>
      <c r="I191">
        <f t="shared" si="2"/>
        <v>2</v>
      </c>
      <c r="J191">
        <v>1</v>
      </c>
      <c r="L191" t="s">
        <v>16</v>
      </c>
      <c r="M191" t="s">
        <v>18</v>
      </c>
      <c r="N191" t="s">
        <v>16</v>
      </c>
      <c r="P191">
        <v>1</v>
      </c>
      <c r="Q191" t="s">
        <v>16</v>
      </c>
      <c r="R191" t="s">
        <v>16</v>
      </c>
    </row>
    <row r="192" spans="1:18" x14ac:dyDescent="0.25">
      <c r="A192" s="12">
        <v>13</v>
      </c>
      <c r="B192" t="s">
        <v>247</v>
      </c>
      <c r="C192" t="s">
        <v>413</v>
      </c>
      <c r="D192" t="s">
        <v>236</v>
      </c>
      <c r="E192">
        <v>1</v>
      </c>
      <c r="G192">
        <v>2</v>
      </c>
      <c r="I192">
        <f t="shared" si="2"/>
        <v>3</v>
      </c>
      <c r="J192">
        <v>1</v>
      </c>
      <c r="L192" t="s">
        <v>16</v>
      </c>
      <c r="M192" t="s">
        <v>16</v>
      </c>
      <c r="N192" t="s">
        <v>16</v>
      </c>
      <c r="P192">
        <v>2</v>
      </c>
      <c r="Q192" t="s">
        <v>18</v>
      </c>
      <c r="R192" t="s">
        <v>16</v>
      </c>
    </row>
    <row r="193" spans="1:18" x14ac:dyDescent="0.25">
      <c r="A193" s="12">
        <v>14</v>
      </c>
      <c r="B193" t="s">
        <v>248</v>
      </c>
      <c r="C193" t="s">
        <v>413</v>
      </c>
      <c r="D193" t="s">
        <v>236</v>
      </c>
      <c r="E193">
        <v>1</v>
      </c>
      <c r="G193">
        <v>1</v>
      </c>
      <c r="I193">
        <f t="shared" si="2"/>
        <v>2</v>
      </c>
      <c r="J193">
        <v>0</v>
      </c>
      <c r="L193" t="s">
        <v>16</v>
      </c>
      <c r="M193" t="s">
        <v>16</v>
      </c>
      <c r="N193" t="s">
        <v>16</v>
      </c>
      <c r="P193">
        <v>1</v>
      </c>
      <c r="Q193" t="s">
        <v>18</v>
      </c>
      <c r="R193" t="s">
        <v>16</v>
      </c>
    </row>
    <row r="194" spans="1:18" x14ac:dyDescent="0.25">
      <c r="A194" s="12">
        <v>15</v>
      </c>
      <c r="B194" t="s">
        <v>249</v>
      </c>
      <c r="C194" t="s">
        <v>413</v>
      </c>
      <c r="D194" t="s">
        <v>236</v>
      </c>
      <c r="E194">
        <v>0</v>
      </c>
      <c r="G194">
        <v>1</v>
      </c>
      <c r="I194">
        <f t="shared" si="2"/>
        <v>1</v>
      </c>
      <c r="J194">
        <v>0</v>
      </c>
      <c r="L194" t="s">
        <v>16</v>
      </c>
      <c r="M194" t="s">
        <v>18</v>
      </c>
      <c r="N194" t="s">
        <v>16</v>
      </c>
      <c r="O194" t="s">
        <v>250</v>
      </c>
      <c r="P194">
        <v>1</v>
      </c>
      <c r="Q194" t="s">
        <v>18</v>
      </c>
      <c r="R194" t="s">
        <v>16</v>
      </c>
    </row>
    <row r="195" spans="1:18" x14ac:dyDescent="0.25">
      <c r="A195" s="12">
        <v>16</v>
      </c>
      <c r="B195" t="s">
        <v>251</v>
      </c>
      <c r="C195" t="s">
        <v>413</v>
      </c>
      <c r="D195" t="s">
        <v>236</v>
      </c>
      <c r="E195">
        <v>0</v>
      </c>
      <c r="G195">
        <v>0</v>
      </c>
      <c r="I195">
        <f t="shared" ref="I195:I258" si="3">E195+G195</f>
        <v>0</v>
      </c>
      <c r="J195">
        <v>1</v>
      </c>
      <c r="L195" t="s">
        <v>16</v>
      </c>
      <c r="M195" t="s">
        <v>26</v>
      </c>
      <c r="N195" t="s">
        <v>18</v>
      </c>
      <c r="P195">
        <v>1</v>
      </c>
      <c r="Q195" t="s">
        <v>16</v>
      </c>
      <c r="R195" t="s">
        <v>16</v>
      </c>
    </row>
    <row r="196" spans="1:18" x14ac:dyDescent="0.25">
      <c r="A196" s="12">
        <v>17</v>
      </c>
      <c r="B196" t="s">
        <v>252</v>
      </c>
      <c r="C196" t="s">
        <v>413</v>
      </c>
      <c r="D196" t="s">
        <v>236</v>
      </c>
      <c r="E196">
        <v>0</v>
      </c>
      <c r="G196">
        <v>1</v>
      </c>
      <c r="I196">
        <f t="shared" si="3"/>
        <v>1</v>
      </c>
      <c r="J196">
        <v>1</v>
      </c>
      <c r="L196" t="s">
        <v>16</v>
      </c>
      <c r="M196" t="s">
        <v>18</v>
      </c>
      <c r="N196" t="s">
        <v>16</v>
      </c>
      <c r="P196">
        <v>1</v>
      </c>
      <c r="Q196" t="s">
        <v>18</v>
      </c>
      <c r="R196" t="s">
        <v>16</v>
      </c>
    </row>
    <row r="197" spans="1:18" x14ac:dyDescent="0.25">
      <c r="A197" s="12">
        <v>18</v>
      </c>
      <c r="B197" t="s">
        <v>253</v>
      </c>
      <c r="C197" t="s">
        <v>413</v>
      </c>
      <c r="D197" t="s">
        <v>236</v>
      </c>
      <c r="E197">
        <v>1</v>
      </c>
      <c r="G197">
        <v>0</v>
      </c>
      <c r="I197">
        <f t="shared" si="3"/>
        <v>1</v>
      </c>
      <c r="J197">
        <v>0</v>
      </c>
      <c r="L197" t="s">
        <v>16</v>
      </c>
      <c r="M197" t="s">
        <v>16</v>
      </c>
      <c r="N197" t="s">
        <v>16</v>
      </c>
      <c r="P197">
        <v>2</v>
      </c>
      <c r="Q197" t="s">
        <v>16</v>
      </c>
      <c r="R197" t="s">
        <v>16</v>
      </c>
    </row>
    <row r="198" spans="1:18" s="8" customFormat="1" x14ac:dyDescent="0.25">
      <c r="A198" s="12">
        <v>19</v>
      </c>
      <c r="B198" s="8" t="s">
        <v>254</v>
      </c>
      <c r="C198" t="s">
        <v>413</v>
      </c>
      <c r="D198" s="8" t="s">
        <v>236</v>
      </c>
      <c r="E198" s="8">
        <v>1</v>
      </c>
      <c r="G198" s="8">
        <v>1</v>
      </c>
      <c r="I198">
        <f t="shared" si="3"/>
        <v>2</v>
      </c>
      <c r="J198" s="8">
        <v>0</v>
      </c>
      <c r="L198" s="8" t="s">
        <v>16</v>
      </c>
      <c r="M198" s="8" t="s">
        <v>16</v>
      </c>
      <c r="N198" s="8" t="s">
        <v>16</v>
      </c>
      <c r="P198" s="8">
        <v>0</v>
      </c>
      <c r="Q198" s="8" t="s">
        <v>18</v>
      </c>
      <c r="R198" s="8" t="s">
        <v>16</v>
      </c>
    </row>
    <row r="199" spans="1:18" s="2" customFormat="1" ht="15.75" thickBot="1" x14ac:dyDescent="0.3">
      <c r="A199" s="13">
        <v>20</v>
      </c>
      <c r="B199" s="2" t="s">
        <v>255</v>
      </c>
      <c r="C199" t="s">
        <v>413</v>
      </c>
      <c r="D199" s="2" t="s">
        <v>236</v>
      </c>
      <c r="E199" s="2">
        <v>0</v>
      </c>
      <c r="G199" s="2">
        <v>3</v>
      </c>
      <c r="I199">
        <f t="shared" si="3"/>
        <v>3</v>
      </c>
      <c r="J199" s="2">
        <v>1</v>
      </c>
      <c r="L199" s="2" t="s">
        <v>16</v>
      </c>
      <c r="M199" s="2" t="s">
        <v>16</v>
      </c>
      <c r="N199" s="2" t="s">
        <v>16</v>
      </c>
      <c r="P199" s="2">
        <v>1</v>
      </c>
      <c r="Q199" s="2" t="s">
        <v>16</v>
      </c>
      <c r="R199" s="2" t="s">
        <v>16</v>
      </c>
    </row>
    <row r="200" spans="1:18" x14ac:dyDescent="0.25">
      <c r="A200" s="12">
        <v>1</v>
      </c>
      <c r="B200" t="s">
        <v>256</v>
      </c>
      <c r="C200" t="s">
        <v>413</v>
      </c>
      <c r="D200" t="s">
        <v>257</v>
      </c>
      <c r="E200">
        <v>1</v>
      </c>
      <c r="G200">
        <v>1</v>
      </c>
      <c r="I200">
        <f t="shared" si="3"/>
        <v>2</v>
      </c>
      <c r="J200">
        <v>1</v>
      </c>
      <c r="L200" t="s">
        <v>16</v>
      </c>
      <c r="M200" t="s">
        <v>16</v>
      </c>
      <c r="N200" t="s">
        <v>16</v>
      </c>
      <c r="P200">
        <v>4</v>
      </c>
      <c r="Q200" t="s">
        <v>16</v>
      </c>
      <c r="R200" t="s">
        <v>16</v>
      </c>
    </row>
    <row r="201" spans="1:18" x14ac:dyDescent="0.25">
      <c r="A201" s="12">
        <v>2</v>
      </c>
      <c r="B201" t="s">
        <v>258</v>
      </c>
      <c r="C201" t="s">
        <v>413</v>
      </c>
      <c r="D201" t="s">
        <v>257</v>
      </c>
      <c r="E201">
        <v>1</v>
      </c>
      <c r="G201">
        <v>1</v>
      </c>
      <c r="I201">
        <f t="shared" si="3"/>
        <v>2</v>
      </c>
      <c r="J201">
        <v>0</v>
      </c>
      <c r="L201" t="s">
        <v>16</v>
      </c>
      <c r="M201" t="s">
        <v>16</v>
      </c>
      <c r="N201" t="s">
        <v>16</v>
      </c>
      <c r="P201">
        <v>4</v>
      </c>
      <c r="Q201" t="s">
        <v>16</v>
      </c>
      <c r="R201" t="s">
        <v>16</v>
      </c>
    </row>
    <row r="202" spans="1:18" x14ac:dyDescent="0.25">
      <c r="A202" s="12">
        <v>3</v>
      </c>
      <c r="B202" t="s">
        <v>259</v>
      </c>
      <c r="C202" t="s">
        <v>413</v>
      </c>
      <c r="D202" t="s">
        <v>257</v>
      </c>
      <c r="E202">
        <v>1</v>
      </c>
      <c r="G202">
        <v>0</v>
      </c>
      <c r="I202">
        <f t="shared" si="3"/>
        <v>1</v>
      </c>
      <c r="J202">
        <v>0</v>
      </c>
      <c r="L202" t="s">
        <v>16</v>
      </c>
      <c r="M202" t="s">
        <v>16</v>
      </c>
      <c r="N202" t="s">
        <v>16</v>
      </c>
      <c r="P202">
        <v>4</v>
      </c>
      <c r="Q202" t="s">
        <v>18</v>
      </c>
      <c r="R202" t="s">
        <v>16</v>
      </c>
    </row>
    <row r="203" spans="1:18" x14ac:dyDescent="0.25">
      <c r="A203" s="12">
        <v>4</v>
      </c>
      <c r="B203" t="s">
        <v>260</v>
      </c>
      <c r="C203" t="s">
        <v>413</v>
      </c>
      <c r="D203" t="s">
        <v>257</v>
      </c>
      <c r="E203">
        <v>0</v>
      </c>
      <c r="G203">
        <v>3</v>
      </c>
      <c r="I203">
        <f t="shared" si="3"/>
        <v>3</v>
      </c>
      <c r="J203">
        <v>2</v>
      </c>
      <c r="L203" t="s">
        <v>16</v>
      </c>
      <c r="M203" t="s">
        <v>16</v>
      </c>
      <c r="N203" t="s">
        <v>16</v>
      </c>
      <c r="P203">
        <v>1</v>
      </c>
      <c r="Q203" t="s">
        <v>16</v>
      </c>
      <c r="R203" t="s">
        <v>16</v>
      </c>
    </row>
    <row r="204" spans="1:18" x14ac:dyDescent="0.25">
      <c r="A204" s="12">
        <v>5</v>
      </c>
      <c r="B204" t="s">
        <v>261</v>
      </c>
      <c r="C204" t="s">
        <v>413</v>
      </c>
      <c r="D204" t="s">
        <v>257</v>
      </c>
      <c r="E204">
        <v>0</v>
      </c>
      <c r="G204">
        <v>2</v>
      </c>
      <c r="I204">
        <f t="shared" si="3"/>
        <v>2</v>
      </c>
      <c r="J204">
        <v>0</v>
      </c>
      <c r="L204" t="s">
        <v>16</v>
      </c>
      <c r="M204" t="s">
        <v>16</v>
      </c>
      <c r="N204" t="s">
        <v>16</v>
      </c>
      <c r="P204">
        <v>3</v>
      </c>
      <c r="Q204" t="s">
        <v>16</v>
      </c>
      <c r="R204" t="s">
        <v>16</v>
      </c>
    </row>
    <row r="205" spans="1:18" s="6" customFormat="1" x14ac:dyDescent="0.25">
      <c r="A205" s="12">
        <v>6</v>
      </c>
      <c r="B205" t="s">
        <v>262</v>
      </c>
      <c r="C205" t="s">
        <v>413</v>
      </c>
      <c r="D205" t="s">
        <v>257</v>
      </c>
      <c r="E205">
        <v>1</v>
      </c>
      <c r="F205"/>
      <c r="G205">
        <v>2</v>
      </c>
      <c r="H205"/>
      <c r="I205">
        <f t="shared" si="3"/>
        <v>3</v>
      </c>
      <c r="J205">
        <v>0</v>
      </c>
      <c r="K205"/>
      <c r="L205" t="s">
        <v>16</v>
      </c>
      <c r="M205" t="s">
        <v>26</v>
      </c>
      <c r="N205" t="s">
        <v>16</v>
      </c>
      <c r="O205"/>
      <c r="P205">
        <v>3</v>
      </c>
      <c r="Q205" t="s">
        <v>18</v>
      </c>
      <c r="R205" t="s">
        <v>16</v>
      </c>
    </row>
    <row r="206" spans="1:18" s="6" customFormat="1" x14ac:dyDescent="0.25">
      <c r="A206" s="12">
        <v>7</v>
      </c>
      <c r="B206" s="6" t="s">
        <v>263</v>
      </c>
      <c r="C206" t="s">
        <v>413</v>
      </c>
      <c r="D206" s="6" t="s">
        <v>257</v>
      </c>
      <c r="E206" s="6">
        <v>0</v>
      </c>
      <c r="G206" s="6">
        <v>2</v>
      </c>
      <c r="I206">
        <f t="shared" si="3"/>
        <v>2</v>
      </c>
      <c r="J206" s="6">
        <v>0</v>
      </c>
      <c r="L206" s="6" t="s">
        <v>18</v>
      </c>
      <c r="M206" s="6" t="s">
        <v>16</v>
      </c>
      <c r="N206" s="6" t="s">
        <v>16</v>
      </c>
      <c r="P206" s="6">
        <v>1</v>
      </c>
      <c r="Q206" s="6" t="s">
        <v>18</v>
      </c>
      <c r="R206" s="6" t="s">
        <v>16</v>
      </c>
    </row>
    <row r="207" spans="1:18" x14ac:dyDescent="0.25">
      <c r="A207" s="12">
        <v>8</v>
      </c>
      <c r="B207" s="6" t="s">
        <v>264</v>
      </c>
      <c r="C207" t="s">
        <v>413</v>
      </c>
      <c r="D207" s="6" t="s">
        <v>257</v>
      </c>
      <c r="E207" s="6">
        <v>1</v>
      </c>
      <c r="F207" s="6"/>
      <c r="G207" s="6">
        <v>0</v>
      </c>
      <c r="H207" s="6"/>
      <c r="I207">
        <f t="shared" si="3"/>
        <v>1</v>
      </c>
      <c r="J207" s="6">
        <v>0</v>
      </c>
      <c r="K207" s="6"/>
      <c r="L207" s="6" t="s">
        <v>16</v>
      </c>
      <c r="M207" s="6" t="s">
        <v>16</v>
      </c>
      <c r="N207" s="6" t="s">
        <v>16</v>
      </c>
      <c r="O207" s="6"/>
      <c r="P207" s="6">
        <v>2</v>
      </c>
      <c r="Q207" s="6" t="s">
        <v>18</v>
      </c>
      <c r="R207" s="6" t="s">
        <v>16</v>
      </c>
    </row>
    <row r="208" spans="1:18" x14ac:dyDescent="0.25">
      <c r="A208" s="12">
        <v>9</v>
      </c>
      <c r="B208" t="s">
        <v>265</v>
      </c>
      <c r="C208" t="s">
        <v>413</v>
      </c>
      <c r="D208" t="s">
        <v>257</v>
      </c>
      <c r="E208">
        <v>1</v>
      </c>
      <c r="G208">
        <v>1</v>
      </c>
      <c r="I208">
        <f t="shared" si="3"/>
        <v>2</v>
      </c>
      <c r="J208">
        <v>1</v>
      </c>
      <c r="L208" t="s">
        <v>18</v>
      </c>
      <c r="M208" t="s">
        <v>16</v>
      </c>
      <c r="N208" t="s">
        <v>16</v>
      </c>
      <c r="P208">
        <v>2</v>
      </c>
      <c r="Q208" t="s">
        <v>16</v>
      </c>
      <c r="R208" t="s">
        <v>16</v>
      </c>
    </row>
    <row r="209" spans="1:18" x14ac:dyDescent="0.25">
      <c r="A209" s="12">
        <v>10</v>
      </c>
      <c r="B209" t="s">
        <v>266</v>
      </c>
      <c r="C209" t="s">
        <v>413</v>
      </c>
      <c r="D209" t="s">
        <v>257</v>
      </c>
      <c r="E209">
        <v>0</v>
      </c>
      <c r="G209">
        <v>1</v>
      </c>
      <c r="I209">
        <f t="shared" si="3"/>
        <v>1</v>
      </c>
      <c r="J209">
        <v>0</v>
      </c>
      <c r="L209" t="s">
        <v>16</v>
      </c>
      <c r="M209" t="s">
        <v>16</v>
      </c>
      <c r="N209" t="s">
        <v>16</v>
      </c>
      <c r="P209">
        <v>1</v>
      </c>
      <c r="Q209" t="s">
        <v>16</v>
      </c>
      <c r="R209" t="s">
        <v>16</v>
      </c>
    </row>
    <row r="210" spans="1:18" x14ac:dyDescent="0.25">
      <c r="A210" s="12">
        <v>11</v>
      </c>
      <c r="B210" t="s">
        <v>267</v>
      </c>
      <c r="C210" t="s">
        <v>413</v>
      </c>
      <c r="D210" t="s">
        <v>257</v>
      </c>
      <c r="E210">
        <v>1</v>
      </c>
      <c r="G210">
        <v>1</v>
      </c>
      <c r="I210">
        <f t="shared" si="3"/>
        <v>2</v>
      </c>
      <c r="J210">
        <v>2</v>
      </c>
      <c r="L210" t="s">
        <v>16</v>
      </c>
      <c r="M210" t="s">
        <v>16</v>
      </c>
      <c r="N210" t="s">
        <v>16</v>
      </c>
      <c r="P210">
        <v>1</v>
      </c>
      <c r="Q210" t="s">
        <v>18</v>
      </c>
      <c r="R210" t="s">
        <v>16</v>
      </c>
    </row>
    <row r="211" spans="1:18" s="5" customFormat="1" x14ac:dyDescent="0.25">
      <c r="A211" s="12">
        <v>12</v>
      </c>
      <c r="B211" t="s">
        <v>268</v>
      </c>
      <c r="C211" t="s">
        <v>413</v>
      </c>
      <c r="D211" t="s">
        <v>257</v>
      </c>
      <c r="E211">
        <v>0</v>
      </c>
      <c r="F211"/>
      <c r="G211">
        <v>1</v>
      </c>
      <c r="H211"/>
      <c r="I211">
        <f t="shared" si="3"/>
        <v>1</v>
      </c>
      <c r="J211">
        <v>2</v>
      </c>
      <c r="K211"/>
      <c r="L211" t="s">
        <v>16</v>
      </c>
      <c r="M211" t="s">
        <v>16</v>
      </c>
      <c r="N211" t="s">
        <v>16</v>
      </c>
      <c r="O211"/>
      <c r="P211">
        <v>2</v>
      </c>
      <c r="Q211" t="s">
        <v>16</v>
      </c>
      <c r="R211" t="s">
        <v>16</v>
      </c>
    </row>
    <row r="212" spans="1:18" x14ac:dyDescent="0.25">
      <c r="A212" s="12">
        <v>13</v>
      </c>
      <c r="B212" t="s">
        <v>267</v>
      </c>
      <c r="C212" t="s">
        <v>413</v>
      </c>
      <c r="D212" t="s">
        <v>257</v>
      </c>
      <c r="E212">
        <v>2</v>
      </c>
      <c r="G212">
        <v>2</v>
      </c>
      <c r="I212">
        <f t="shared" si="3"/>
        <v>4</v>
      </c>
      <c r="J212">
        <v>1</v>
      </c>
      <c r="L212" t="s">
        <v>16</v>
      </c>
      <c r="M212" t="s">
        <v>16</v>
      </c>
      <c r="N212" t="s">
        <v>16</v>
      </c>
      <c r="P212">
        <v>1</v>
      </c>
      <c r="Q212" t="s">
        <v>16</v>
      </c>
      <c r="R212" t="s">
        <v>16</v>
      </c>
    </row>
    <row r="213" spans="1:18" x14ac:dyDescent="0.25">
      <c r="A213" s="12">
        <v>14</v>
      </c>
      <c r="B213" t="s">
        <v>269</v>
      </c>
      <c r="C213" t="s">
        <v>413</v>
      </c>
      <c r="D213" t="s">
        <v>257</v>
      </c>
      <c r="E213">
        <v>0</v>
      </c>
      <c r="G213">
        <v>0</v>
      </c>
      <c r="I213">
        <f t="shared" si="3"/>
        <v>0</v>
      </c>
      <c r="J213">
        <v>2</v>
      </c>
      <c r="L213" t="s">
        <v>16</v>
      </c>
      <c r="M213" t="s">
        <v>16</v>
      </c>
      <c r="N213" t="s">
        <v>18</v>
      </c>
      <c r="P213">
        <v>2</v>
      </c>
      <c r="Q213" t="s">
        <v>16</v>
      </c>
      <c r="R213" t="s">
        <v>16</v>
      </c>
    </row>
    <row r="214" spans="1:18" x14ac:dyDescent="0.25">
      <c r="A214" s="12">
        <v>15</v>
      </c>
      <c r="B214" t="s">
        <v>270</v>
      </c>
      <c r="C214" t="s">
        <v>413</v>
      </c>
      <c r="D214" t="s">
        <v>257</v>
      </c>
      <c r="E214">
        <v>0</v>
      </c>
      <c r="G214">
        <v>1</v>
      </c>
      <c r="I214">
        <f t="shared" si="3"/>
        <v>1</v>
      </c>
      <c r="J214">
        <v>2</v>
      </c>
      <c r="L214" t="s">
        <v>16</v>
      </c>
      <c r="M214" t="s">
        <v>16</v>
      </c>
      <c r="N214" t="s">
        <v>16</v>
      </c>
      <c r="P214">
        <v>1</v>
      </c>
      <c r="Q214" t="s">
        <v>16</v>
      </c>
      <c r="R214" t="s">
        <v>16</v>
      </c>
    </row>
    <row r="215" spans="1:18" s="5" customFormat="1" x14ac:dyDescent="0.25">
      <c r="A215" s="12">
        <v>16</v>
      </c>
      <c r="B215" t="s">
        <v>271</v>
      </c>
      <c r="C215" t="s">
        <v>413</v>
      </c>
      <c r="D215" t="s">
        <v>257</v>
      </c>
      <c r="E215">
        <v>0</v>
      </c>
      <c r="F215"/>
      <c r="G215">
        <v>0</v>
      </c>
      <c r="H215"/>
      <c r="I215">
        <f t="shared" si="3"/>
        <v>0</v>
      </c>
      <c r="J215">
        <v>0</v>
      </c>
      <c r="K215"/>
      <c r="L215" t="s">
        <v>16</v>
      </c>
      <c r="M215" t="s">
        <v>18</v>
      </c>
      <c r="N215" t="s">
        <v>18</v>
      </c>
      <c r="O215"/>
      <c r="P215">
        <v>2</v>
      </c>
      <c r="Q215" t="s">
        <v>18</v>
      </c>
      <c r="R215" t="s">
        <v>16</v>
      </c>
    </row>
    <row r="216" spans="1:18" x14ac:dyDescent="0.25">
      <c r="A216" s="12">
        <v>17</v>
      </c>
      <c r="B216" t="s">
        <v>272</v>
      </c>
      <c r="C216" t="s">
        <v>413</v>
      </c>
      <c r="D216" t="s">
        <v>257</v>
      </c>
      <c r="E216">
        <v>1</v>
      </c>
      <c r="G216">
        <v>0</v>
      </c>
      <c r="I216">
        <f t="shared" si="3"/>
        <v>1</v>
      </c>
      <c r="J216">
        <v>0</v>
      </c>
      <c r="L216" t="s">
        <v>16</v>
      </c>
      <c r="M216" t="s">
        <v>16</v>
      </c>
      <c r="N216" t="s">
        <v>16</v>
      </c>
      <c r="P216">
        <v>2</v>
      </c>
      <c r="Q216" t="s">
        <v>18</v>
      </c>
      <c r="R216" t="s">
        <v>16</v>
      </c>
    </row>
    <row r="217" spans="1:18" s="8" customFormat="1" x14ac:dyDescent="0.25">
      <c r="A217" s="12">
        <v>18</v>
      </c>
      <c r="B217" s="8" t="s">
        <v>273</v>
      </c>
      <c r="C217" t="s">
        <v>413</v>
      </c>
      <c r="D217" s="8" t="s">
        <v>257</v>
      </c>
      <c r="E217" s="8">
        <v>2</v>
      </c>
      <c r="G217" s="8">
        <v>1</v>
      </c>
      <c r="I217">
        <f t="shared" si="3"/>
        <v>3</v>
      </c>
      <c r="J217" s="8">
        <v>1</v>
      </c>
      <c r="L217" s="8" t="s">
        <v>16</v>
      </c>
      <c r="M217" s="8" t="s">
        <v>16</v>
      </c>
      <c r="N217" s="8" t="s">
        <v>16</v>
      </c>
      <c r="P217" s="8">
        <v>2</v>
      </c>
      <c r="Q217" s="8" t="s">
        <v>16</v>
      </c>
      <c r="R217" s="8" t="s">
        <v>16</v>
      </c>
    </row>
    <row r="218" spans="1:18" s="2" customFormat="1" ht="15.75" thickBot="1" x14ac:dyDescent="0.3">
      <c r="A218" s="13">
        <v>19</v>
      </c>
      <c r="B218" s="2" t="s">
        <v>274</v>
      </c>
      <c r="C218" t="s">
        <v>413</v>
      </c>
      <c r="D218" s="2" t="s">
        <v>257</v>
      </c>
      <c r="E218" s="2">
        <v>0</v>
      </c>
      <c r="G218" s="2">
        <v>1</v>
      </c>
      <c r="I218">
        <f t="shared" si="3"/>
        <v>1</v>
      </c>
      <c r="J218" s="2">
        <v>0</v>
      </c>
      <c r="L218" s="2" t="s">
        <v>18</v>
      </c>
      <c r="M218" s="2" t="s">
        <v>16</v>
      </c>
      <c r="N218" s="2" t="s">
        <v>16</v>
      </c>
      <c r="P218" s="2">
        <v>2</v>
      </c>
      <c r="Q218" s="2" t="s">
        <v>16</v>
      </c>
      <c r="R218" s="2" t="s">
        <v>16</v>
      </c>
    </row>
    <row r="219" spans="1:18" s="6" customFormat="1" x14ac:dyDescent="0.25">
      <c r="A219" s="12">
        <v>1</v>
      </c>
      <c r="B219" t="s">
        <v>275</v>
      </c>
      <c r="C219" t="s">
        <v>413</v>
      </c>
      <c r="D219" t="s">
        <v>276</v>
      </c>
      <c r="E219">
        <v>0</v>
      </c>
      <c r="F219"/>
      <c r="G219">
        <v>1</v>
      </c>
      <c r="H219"/>
      <c r="I219">
        <f t="shared" si="3"/>
        <v>1</v>
      </c>
      <c r="J219">
        <v>2</v>
      </c>
      <c r="K219"/>
      <c r="L219" t="s">
        <v>16</v>
      </c>
      <c r="M219" t="s">
        <v>18</v>
      </c>
      <c r="N219" t="s">
        <v>16</v>
      </c>
      <c r="O219"/>
      <c r="P219">
        <v>1</v>
      </c>
      <c r="Q219" t="s">
        <v>18</v>
      </c>
      <c r="R219" t="s">
        <v>16</v>
      </c>
    </row>
    <row r="220" spans="1:18" x14ac:dyDescent="0.25">
      <c r="A220" s="12">
        <v>2</v>
      </c>
      <c r="B220" s="6" t="s">
        <v>277</v>
      </c>
      <c r="C220" t="s">
        <v>413</v>
      </c>
      <c r="D220" s="6" t="s">
        <v>276</v>
      </c>
      <c r="E220" s="6">
        <v>1</v>
      </c>
      <c r="F220" s="6"/>
      <c r="G220" s="6">
        <v>1</v>
      </c>
      <c r="H220" s="6"/>
      <c r="I220">
        <f t="shared" si="3"/>
        <v>2</v>
      </c>
      <c r="J220" s="6">
        <v>0</v>
      </c>
      <c r="K220" s="6"/>
      <c r="L220" s="6" t="s">
        <v>16</v>
      </c>
      <c r="M220" s="6" t="s">
        <v>16</v>
      </c>
      <c r="N220" s="6" t="s">
        <v>16</v>
      </c>
      <c r="O220" s="6"/>
      <c r="P220" s="6">
        <v>1</v>
      </c>
      <c r="Q220" s="6" t="s">
        <v>18</v>
      </c>
      <c r="R220" s="6" t="s">
        <v>16</v>
      </c>
    </row>
    <row r="221" spans="1:18" x14ac:dyDescent="0.25">
      <c r="A221" s="12">
        <v>3</v>
      </c>
      <c r="B221" t="s">
        <v>278</v>
      </c>
      <c r="C221" t="s">
        <v>413</v>
      </c>
      <c r="D221" t="s">
        <v>276</v>
      </c>
      <c r="E221">
        <v>0</v>
      </c>
      <c r="G221">
        <v>2</v>
      </c>
      <c r="I221">
        <f t="shared" si="3"/>
        <v>2</v>
      </c>
      <c r="J221">
        <v>0</v>
      </c>
      <c r="L221" t="s">
        <v>16</v>
      </c>
      <c r="M221" t="s">
        <v>26</v>
      </c>
      <c r="N221" t="s">
        <v>16</v>
      </c>
      <c r="P221">
        <v>1</v>
      </c>
      <c r="Q221" t="s">
        <v>16</v>
      </c>
      <c r="R221" t="s">
        <v>120</v>
      </c>
    </row>
    <row r="222" spans="1:18" x14ac:dyDescent="0.25">
      <c r="A222" s="12">
        <v>4</v>
      </c>
      <c r="B222" t="s">
        <v>279</v>
      </c>
      <c r="C222" t="s">
        <v>413</v>
      </c>
      <c r="D222" t="s">
        <v>276</v>
      </c>
      <c r="E222">
        <v>0</v>
      </c>
      <c r="G222">
        <v>0</v>
      </c>
      <c r="I222">
        <f t="shared" si="3"/>
        <v>0</v>
      </c>
      <c r="J222">
        <v>0</v>
      </c>
      <c r="L222" t="s">
        <v>16</v>
      </c>
      <c r="M222" t="s">
        <v>16</v>
      </c>
      <c r="N222" t="s">
        <v>18</v>
      </c>
      <c r="P222">
        <v>3</v>
      </c>
      <c r="Q222" t="s">
        <v>18</v>
      </c>
      <c r="R222" t="s">
        <v>16</v>
      </c>
    </row>
    <row r="223" spans="1:18" s="6" customFormat="1" x14ac:dyDescent="0.25">
      <c r="A223" s="12">
        <v>5</v>
      </c>
      <c r="B223" t="s">
        <v>280</v>
      </c>
      <c r="C223" t="s">
        <v>413</v>
      </c>
      <c r="D223" t="s">
        <v>276</v>
      </c>
      <c r="E223">
        <v>0</v>
      </c>
      <c r="F223"/>
      <c r="G223">
        <v>2</v>
      </c>
      <c r="H223"/>
      <c r="I223">
        <f t="shared" si="3"/>
        <v>2</v>
      </c>
      <c r="J223">
        <v>2</v>
      </c>
      <c r="K223"/>
      <c r="L223" t="s">
        <v>16</v>
      </c>
      <c r="M223" t="s">
        <v>16</v>
      </c>
      <c r="N223" t="s">
        <v>16</v>
      </c>
      <c r="O223"/>
      <c r="P223">
        <v>0</v>
      </c>
      <c r="Q223" t="s">
        <v>16</v>
      </c>
      <c r="R223" t="s">
        <v>16</v>
      </c>
    </row>
    <row r="224" spans="1:18" s="5" customFormat="1" x14ac:dyDescent="0.25">
      <c r="A224" s="12">
        <v>6</v>
      </c>
      <c r="B224" s="6" t="s">
        <v>281</v>
      </c>
      <c r="C224" t="s">
        <v>413</v>
      </c>
      <c r="D224" s="6" t="s">
        <v>276</v>
      </c>
      <c r="E224" s="6">
        <v>0</v>
      </c>
      <c r="F224" s="6"/>
      <c r="G224" s="6">
        <v>2</v>
      </c>
      <c r="H224" s="6"/>
      <c r="I224">
        <f t="shared" si="3"/>
        <v>2</v>
      </c>
      <c r="J224" s="6">
        <v>3</v>
      </c>
      <c r="K224" s="6"/>
      <c r="L224" s="6" t="s">
        <v>16</v>
      </c>
      <c r="M224" s="6" t="s">
        <v>16</v>
      </c>
      <c r="N224" s="6" t="s">
        <v>16</v>
      </c>
      <c r="O224" s="6"/>
      <c r="P224" s="6">
        <v>1</v>
      </c>
      <c r="Q224" s="6" t="s">
        <v>18</v>
      </c>
      <c r="R224" s="6" t="s">
        <v>16</v>
      </c>
    </row>
    <row r="225" spans="1:18" s="3" customFormat="1" x14ac:dyDescent="0.25">
      <c r="A225" s="12">
        <v>7</v>
      </c>
      <c r="B225" t="s">
        <v>282</v>
      </c>
      <c r="C225" t="s">
        <v>413</v>
      </c>
      <c r="D225" t="s">
        <v>276</v>
      </c>
      <c r="E225">
        <v>1</v>
      </c>
      <c r="F225"/>
      <c r="G225">
        <v>0</v>
      </c>
      <c r="H225"/>
      <c r="I225">
        <f t="shared" si="3"/>
        <v>1</v>
      </c>
      <c r="J225">
        <v>0</v>
      </c>
      <c r="K225"/>
      <c r="L225" t="s">
        <v>16</v>
      </c>
      <c r="M225" t="s">
        <v>16</v>
      </c>
      <c r="N225" t="s">
        <v>16</v>
      </c>
      <c r="O225"/>
      <c r="P225">
        <v>1</v>
      </c>
      <c r="Q225" t="s">
        <v>18</v>
      </c>
      <c r="R225" t="s">
        <v>16</v>
      </c>
    </row>
    <row r="226" spans="1:18" x14ac:dyDescent="0.25">
      <c r="A226" s="12">
        <v>8</v>
      </c>
      <c r="B226" s="3" t="s">
        <v>283</v>
      </c>
      <c r="C226" t="s">
        <v>413</v>
      </c>
      <c r="D226" s="3" t="s">
        <v>276</v>
      </c>
      <c r="E226" s="3">
        <v>0</v>
      </c>
      <c r="F226" s="3"/>
      <c r="G226" s="3">
        <v>2</v>
      </c>
      <c r="H226" s="3"/>
      <c r="I226">
        <f t="shared" si="3"/>
        <v>2</v>
      </c>
      <c r="J226" s="3">
        <v>2</v>
      </c>
      <c r="K226" s="3"/>
      <c r="L226" s="3" t="s">
        <v>16</v>
      </c>
      <c r="M226" s="3" t="s">
        <v>16</v>
      </c>
      <c r="N226" s="3" t="s">
        <v>16</v>
      </c>
      <c r="O226" s="3"/>
      <c r="P226" s="3">
        <v>1</v>
      </c>
      <c r="Q226" s="3" t="s">
        <v>16</v>
      </c>
      <c r="R226" s="3" t="s">
        <v>16</v>
      </c>
    </row>
    <row r="227" spans="1:18" s="5" customFormat="1" x14ac:dyDescent="0.25">
      <c r="A227" s="12">
        <v>9</v>
      </c>
      <c r="B227" t="s">
        <v>284</v>
      </c>
      <c r="C227" t="s">
        <v>413</v>
      </c>
      <c r="D227" t="s">
        <v>276</v>
      </c>
      <c r="E227">
        <v>1</v>
      </c>
      <c r="F227"/>
      <c r="G227">
        <v>1</v>
      </c>
      <c r="H227"/>
      <c r="I227">
        <f t="shared" si="3"/>
        <v>2</v>
      </c>
      <c r="J227">
        <v>0</v>
      </c>
      <c r="K227"/>
      <c r="L227" t="s">
        <v>16</v>
      </c>
      <c r="M227" t="s">
        <v>18</v>
      </c>
      <c r="N227" t="s">
        <v>18</v>
      </c>
      <c r="O227"/>
      <c r="P227">
        <v>3</v>
      </c>
      <c r="Q227" t="s">
        <v>18</v>
      </c>
      <c r="R227" t="s">
        <v>16</v>
      </c>
    </row>
    <row r="228" spans="1:18" s="5" customFormat="1" x14ac:dyDescent="0.25">
      <c r="A228" s="12">
        <v>10</v>
      </c>
      <c r="B228" s="5" t="s">
        <v>285</v>
      </c>
      <c r="C228" t="s">
        <v>413</v>
      </c>
      <c r="D228" s="5" t="s">
        <v>276</v>
      </c>
      <c r="E228" s="5">
        <v>0</v>
      </c>
      <c r="G228" s="5">
        <v>1</v>
      </c>
      <c r="I228">
        <f t="shared" si="3"/>
        <v>1</v>
      </c>
      <c r="J228" s="5">
        <v>0</v>
      </c>
      <c r="L228" s="5" t="s">
        <v>16</v>
      </c>
      <c r="M228" s="5" t="s">
        <v>16</v>
      </c>
      <c r="N228" s="5" t="s">
        <v>16</v>
      </c>
      <c r="P228" s="5">
        <v>4</v>
      </c>
      <c r="Q228" s="5" t="s">
        <v>18</v>
      </c>
      <c r="R228" s="5" t="s">
        <v>18</v>
      </c>
    </row>
    <row r="229" spans="1:18" x14ac:dyDescent="0.25">
      <c r="A229" s="12">
        <v>11</v>
      </c>
      <c r="B229" s="5" t="s">
        <v>286</v>
      </c>
      <c r="C229" t="s">
        <v>413</v>
      </c>
      <c r="D229" s="5" t="s">
        <v>276</v>
      </c>
      <c r="E229" s="5">
        <v>2</v>
      </c>
      <c r="F229" s="5"/>
      <c r="G229" s="5">
        <v>2</v>
      </c>
      <c r="H229" s="5"/>
      <c r="I229">
        <f t="shared" si="3"/>
        <v>4</v>
      </c>
      <c r="J229" s="5">
        <v>1</v>
      </c>
      <c r="K229" s="5"/>
      <c r="L229" s="5" t="s">
        <v>16</v>
      </c>
      <c r="M229" s="5" t="s">
        <v>16</v>
      </c>
      <c r="N229" s="5" t="s">
        <v>16</v>
      </c>
      <c r="O229" s="5"/>
      <c r="P229" s="5">
        <v>3</v>
      </c>
      <c r="Q229" s="5" t="s">
        <v>16</v>
      </c>
      <c r="R229" s="5" t="s">
        <v>16</v>
      </c>
    </row>
    <row r="230" spans="1:18" x14ac:dyDescent="0.25">
      <c r="A230" s="12">
        <v>12</v>
      </c>
      <c r="B230" t="s">
        <v>287</v>
      </c>
      <c r="C230" t="s">
        <v>413</v>
      </c>
      <c r="D230" t="s">
        <v>276</v>
      </c>
      <c r="E230">
        <v>0</v>
      </c>
      <c r="G230">
        <v>2</v>
      </c>
      <c r="I230">
        <f t="shared" si="3"/>
        <v>2</v>
      </c>
      <c r="J230">
        <v>0</v>
      </c>
      <c r="L230" t="s">
        <v>16</v>
      </c>
      <c r="M230" t="s">
        <v>16</v>
      </c>
      <c r="N230" t="s">
        <v>18</v>
      </c>
      <c r="P230">
        <v>1</v>
      </c>
      <c r="Q230" t="s">
        <v>18</v>
      </c>
      <c r="R230" t="s">
        <v>16</v>
      </c>
    </row>
    <row r="231" spans="1:18" x14ac:dyDescent="0.25">
      <c r="A231" s="12">
        <v>13</v>
      </c>
      <c r="B231" t="s">
        <v>288</v>
      </c>
      <c r="C231" t="s">
        <v>413</v>
      </c>
      <c r="D231" t="s">
        <v>276</v>
      </c>
      <c r="E231">
        <v>0</v>
      </c>
      <c r="G231">
        <v>0</v>
      </c>
      <c r="I231">
        <f t="shared" si="3"/>
        <v>0</v>
      </c>
      <c r="J231">
        <v>3</v>
      </c>
      <c r="L231" t="s">
        <v>16</v>
      </c>
      <c r="M231" t="s">
        <v>18</v>
      </c>
      <c r="N231" t="s">
        <v>16</v>
      </c>
      <c r="P231">
        <v>1</v>
      </c>
      <c r="Q231" t="s">
        <v>16</v>
      </c>
      <c r="R231" t="s">
        <v>16</v>
      </c>
    </row>
    <row r="232" spans="1:18" x14ac:dyDescent="0.25">
      <c r="A232" s="12">
        <v>14</v>
      </c>
      <c r="B232" t="s">
        <v>289</v>
      </c>
      <c r="C232" t="s">
        <v>413</v>
      </c>
      <c r="D232" t="s">
        <v>276</v>
      </c>
      <c r="E232">
        <v>0</v>
      </c>
      <c r="G232">
        <v>1</v>
      </c>
      <c r="I232">
        <f t="shared" si="3"/>
        <v>1</v>
      </c>
      <c r="J232">
        <v>0</v>
      </c>
      <c r="L232" t="s">
        <v>16</v>
      </c>
      <c r="M232" t="s">
        <v>16</v>
      </c>
      <c r="N232" t="s">
        <v>16</v>
      </c>
      <c r="P232">
        <v>1</v>
      </c>
      <c r="Q232" t="s">
        <v>16</v>
      </c>
      <c r="R232" t="s">
        <v>16</v>
      </c>
    </row>
    <row r="233" spans="1:18" x14ac:dyDescent="0.25">
      <c r="A233" s="12">
        <v>15</v>
      </c>
      <c r="B233" t="s">
        <v>290</v>
      </c>
      <c r="C233" t="s">
        <v>413</v>
      </c>
      <c r="D233" t="s">
        <v>276</v>
      </c>
      <c r="E233">
        <v>1</v>
      </c>
      <c r="G233">
        <v>1</v>
      </c>
      <c r="I233">
        <f t="shared" si="3"/>
        <v>2</v>
      </c>
      <c r="J233">
        <v>0</v>
      </c>
      <c r="L233" t="s">
        <v>16</v>
      </c>
      <c r="M233" t="s">
        <v>16</v>
      </c>
      <c r="N233" t="s">
        <v>16</v>
      </c>
      <c r="P233">
        <v>1</v>
      </c>
      <c r="Q233" t="s">
        <v>18</v>
      </c>
      <c r="R233" t="s">
        <v>16</v>
      </c>
    </row>
    <row r="234" spans="1:18" s="6" customFormat="1" x14ac:dyDescent="0.25">
      <c r="A234" s="12">
        <v>16</v>
      </c>
      <c r="B234" t="s">
        <v>291</v>
      </c>
      <c r="C234" t="s">
        <v>413</v>
      </c>
      <c r="D234" t="s">
        <v>276</v>
      </c>
      <c r="E234">
        <v>1</v>
      </c>
      <c r="F234"/>
      <c r="G234">
        <v>0</v>
      </c>
      <c r="H234"/>
      <c r="I234">
        <f t="shared" si="3"/>
        <v>1</v>
      </c>
      <c r="J234">
        <v>0</v>
      </c>
      <c r="K234"/>
      <c r="L234" t="s">
        <v>16</v>
      </c>
      <c r="M234" t="s">
        <v>16</v>
      </c>
      <c r="N234" t="s">
        <v>16</v>
      </c>
      <c r="O234"/>
      <c r="P234">
        <v>2</v>
      </c>
      <c r="Q234" t="s">
        <v>18</v>
      </c>
      <c r="R234" t="s">
        <v>16</v>
      </c>
    </row>
    <row r="235" spans="1:18" s="5" customFormat="1" x14ac:dyDescent="0.25">
      <c r="A235" s="12">
        <v>17</v>
      </c>
      <c r="B235" s="6" t="s">
        <v>292</v>
      </c>
      <c r="C235" t="s">
        <v>413</v>
      </c>
      <c r="D235" s="6" t="s">
        <v>276</v>
      </c>
      <c r="E235" s="6">
        <v>1</v>
      </c>
      <c r="F235" s="6"/>
      <c r="G235" s="6">
        <v>1</v>
      </c>
      <c r="H235" s="6"/>
      <c r="I235">
        <f t="shared" si="3"/>
        <v>2</v>
      </c>
      <c r="J235" s="6">
        <v>1</v>
      </c>
      <c r="K235" s="6"/>
      <c r="L235" s="6" t="s">
        <v>16</v>
      </c>
      <c r="M235" s="6" t="s">
        <v>16</v>
      </c>
      <c r="N235" s="6" t="s">
        <v>16</v>
      </c>
      <c r="O235" s="6"/>
      <c r="P235" s="6">
        <v>1</v>
      </c>
      <c r="Q235" s="6" t="s">
        <v>16</v>
      </c>
      <c r="R235" s="6" t="s">
        <v>16</v>
      </c>
    </row>
    <row r="236" spans="1:18" s="8" customFormat="1" x14ac:dyDescent="0.25">
      <c r="A236" s="12">
        <v>18</v>
      </c>
      <c r="B236" s="10" t="s">
        <v>293</v>
      </c>
      <c r="C236" t="s">
        <v>413</v>
      </c>
      <c r="D236" s="10" t="s">
        <v>276</v>
      </c>
      <c r="E236" s="10">
        <v>1</v>
      </c>
      <c r="F236" s="10"/>
      <c r="G236" s="10">
        <v>1</v>
      </c>
      <c r="H236" s="10"/>
      <c r="I236">
        <f t="shared" si="3"/>
        <v>2</v>
      </c>
      <c r="J236" s="10">
        <v>0</v>
      </c>
      <c r="K236" s="10"/>
      <c r="L236" s="10" t="s">
        <v>16</v>
      </c>
      <c r="M236" s="10" t="s">
        <v>16</v>
      </c>
      <c r="N236" s="10" t="s">
        <v>16</v>
      </c>
      <c r="O236" s="10"/>
      <c r="P236" s="10">
        <v>1</v>
      </c>
      <c r="Q236" s="10" t="s">
        <v>18</v>
      </c>
      <c r="R236" s="10" t="s">
        <v>16</v>
      </c>
    </row>
    <row r="237" spans="1:18" s="2" customFormat="1" ht="15.75" thickBot="1" x14ac:dyDescent="0.3">
      <c r="A237" s="13">
        <v>19</v>
      </c>
      <c r="B237" s="2" t="s">
        <v>294</v>
      </c>
      <c r="C237" t="s">
        <v>413</v>
      </c>
      <c r="D237" s="2" t="s">
        <v>276</v>
      </c>
      <c r="E237" s="2">
        <v>0</v>
      </c>
      <c r="G237" s="2">
        <v>3</v>
      </c>
      <c r="I237">
        <f t="shared" si="3"/>
        <v>3</v>
      </c>
      <c r="J237" s="2">
        <v>0</v>
      </c>
      <c r="L237" s="2" t="s">
        <v>16</v>
      </c>
      <c r="M237" s="2" t="s">
        <v>16</v>
      </c>
      <c r="N237" s="2" t="s">
        <v>16</v>
      </c>
      <c r="P237" s="2">
        <v>1</v>
      </c>
      <c r="Q237" s="2" t="s">
        <v>18</v>
      </c>
      <c r="R237" s="2" t="s">
        <v>16</v>
      </c>
    </row>
    <row r="238" spans="1:18" x14ac:dyDescent="0.25">
      <c r="A238" s="12">
        <v>1</v>
      </c>
      <c r="B238" t="s">
        <v>295</v>
      </c>
      <c r="C238" t="s">
        <v>413</v>
      </c>
      <c r="D238" t="s">
        <v>296</v>
      </c>
      <c r="E238">
        <v>0</v>
      </c>
      <c r="G238">
        <v>2</v>
      </c>
      <c r="H238" t="s">
        <v>297</v>
      </c>
      <c r="I238">
        <f t="shared" si="3"/>
        <v>2</v>
      </c>
      <c r="J238">
        <v>0</v>
      </c>
      <c r="L238" t="s">
        <v>16</v>
      </c>
      <c r="M238" t="s">
        <v>18</v>
      </c>
      <c r="N238" t="s">
        <v>18</v>
      </c>
      <c r="P238">
        <v>1</v>
      </c>
      <c r="Q238" t="s">
        <v>16</v>
      </c>
      <c r="R238" t="s">
        <v>16</v>
      </c>
    </row>
    <row r="239" spans="1:18" x14ac:dyDescent="0.25">
      <c r="A239" s="12">
        <v>2</v>
      </c>
      <c r="B239" t="s">
        <v>298</v>
      </c>
      <c r="C239" t="s">
        <v>413</v>
      </c>
      <c r="D239" t="s">
        <v>296</v>
      </c>
      <c r="E239">
        <v>1</v>
      </c>
      <c r="F239" t="s">
        <v>299</v>
      </c>
      <c r="G239">
        <v>0</v>
      </c>
      <c r="I239">
        <f t="shared" si="3"/>
        <v>1</v>
      </c>
      <c r="J239">
        <v>0</v>
      </c>
      <c r="L239" t="s">
        <v>16</v>
      </c>
      <c r="M239" t="s">
        <v>16</v>
      </c>
      <c r="N239" t="s">
        <v>18</v>
      </c>
      <c r="P239">
        <v>1</v>
      </c>
      <c r="Q239" t="s">
        <v>18</v>
      </c>
      <c r="R239" t="s">
        <v>16</v>
      </c>
    </row>
    <row r="240" spans="1:18" x14ac:dyDescent="0.25">
      <c r="A240" s="12">
        <v>3</v>
      </c>
      <c r="B240" t="s">
        <v>300</v>
      </c>
      <c r="C240" t="s">
        <v>413</v>
      </c>
      <c r="D240" t="s">
        <v>296</v>
      </c>
      <c r="E240">
        <v>1</v>
      </c>
      <c r="G240">
        <v>1</v>
      </c>
      <c r="I240">
        <f t="shared" si="3"/>
        <v>2</v>
      </c>
      <c r="J240">
        <v>1</v>
      </c>
      <c r="L240" t="s">
        <v>16</v>
      </c>
      <c r="M240" t="s">
        <v>16</v>
      </c>
      <c r="N240" t="s">
        <v>16</v>
      </c>
      <c r="P240">
        <v>2</v>
      </c>
      <c r="Q240" t="s">
        <v>18</v>
      </c>
      <c r="R240" t="s">
        <v>16</v>
      </c>
    </row>
    <row r="241" spans="1:18" s="3" customFormat="1" x14ac:dyDescent="0.25">
      <c r="A241" s="12">
        <v>4</v>
      </c>
      <c r="B241" t="s">
        <v>301</v>
      </c>
      <c r="C241" t="s">
        <v>413</v>
      </c>
      <c r="D241" t="s">
        <v>296</v>
      </c>
      <c r="E241">
        <v>0</v>
      </c>
      <c r="F241"/>
      <c r="G241">
        <v>2</v>
      </c>
      <c r="H241"/>
      <c r="I241">
        <f t="shared" si="3"/>
        <v>2</v>
      </c>
      <c r="J241">
        <v>0</v>
      </c>
      <c r="K241"/>
      <c r="L241" t="s">
        <v>16</v>
      </c>
      <c r="M241" t="s">
        <v>18</v>
      </c>
      <c r="N241" t="s">
        <v>16</v>
      </c>
      <c r="O241"/>
      <c r="P241">
        <v>1</v>
      </c>
      <c r="Q241" t="s">
        <v>18</v>
      </c>
      <c r="R241" t="s">
        <v>16</v>
      </c>
    </row>
    <row r="242" spans="1:18" s="4" customFormat="1" x14ac:dyDescent="0.25">
      <c r="A242" s="12">
        <v>5</v>
      </c>
      <c r="B242" s="3" t="s">
        <v>302</v>
      </c>
      <c r="C242" t="s">
        <v>413</v>
      </c>
      <c r="D242" s="3" t="s">
        <v>296</v>
      </c>
      <c r="E242" s="3">
        <v>0</v>
      </c>
      <c r="F242" s="3"/>
      <c r="G242" s="3">
        <v>1</v>
      </c>
      <c r="H242" s="3"/>
      <c r="I242">
        <f t="shared" si="3"/>
        <v>1</v>
      </c>
      <c r="J242" s="3">
        <v>0</v>
      </c>
      <c r="K242" s="3"/>
      <c r="L242" s="3" t="s">
        <v>16</v>
      </c>
      <c r="M242" s="3" t="s">
        <v>18</v>
      </c>
      <c r="N242" s="3" t="s">
        <v>16</v>
      </c>
      <c r="O242" s="3"/>
      <c r="P242" s="3">
        <v>1</v>
      </c>
      <c r="Q242" s="3" t="s">
        <v>18</v>
      </c>
      <c r="R242" s="3" t="s">
        <v>16</v>
      </c>
    </row>
    <row r="243" spans="1:18" s="4" customFormat="1" x14ac:dyDescent="0.25">
      <c r="A243" s="12">
        <v>6</v>
      </c>
      <c r="B243" s="4" t="s">
        <v>118</v>
      </c>
      <c r="C243" t="s">
        <v>413</v>
      </c>
      <c r="D243" s="4" t="s">
        <v>296</v>
      </c>
      <c r="E243" s="4">
        <v>1</v>
      </c>
      <c r="G243" s="4">
        <v>1</v>
      </c>
      <c r="I243">
        <f t="shared" si="3"/>
        <v>2</v>
      </c>
      <c r="J243" s="4">
        <v>0</v>
      </c>
      <c r="L243" s="4" t="s">
        <v>16</v>
      </c>
      <c r="M243" s="4" t="s">
        <v>16</v>
      </c>
      <c r="N243" s="4" t="s">
        <v>16</v>
      </c>
      <c r="P243" s="4">
        <v>1</v>
      </c>
      <c r="Q243" s="4" t="s">
        <v>18</v>
      </c>
      <c r="R243" s="4" t="s">
        <v>16</v>
      </c>
    </row>
    <row r="244" spans="1:18" x14ac:dyDescent="0.25">
      <c r="A244" s="12">
        <v>7</v>
      </c>
      <c r="B244" t="s">
        <v>303</v>
      </c>
      <c r="C244" t="s">
        <v>413</v>
      </c>
      <c r="D244" t="s">
        <v>296</v>
      </c>
      <c r="E244">
        <v>1</v>
      </c>
      <c r="G244">
        <v>1</v>
      </c>
      <c r="I244">
        <f t="shared" si="3"/>
        <v>2</v>
      </c>
      <c r="J244">
        <v>1</v>
      </c>
      <c r="L244" t="s">
        <v>16</v>
      </c>
      <c r="M244" t="s">
        <v>16</v>
      </c>
      <c r="N244" t="s">
        <v>16</v>
      </c>
      <c r="P244">
        <v>1</v>
      </c>
      <c r="Q244" t="s">
        <v>16</v>
      </c>
      <c r="R244" t="s">
        <v>16</v>
      </c>
    </row>
    <row r="245" spans="1:18" x14ac:dyDescent="0.25">
      <c r="A245" s="12">
        <v>8</v>
      </c>
      <c r="B245" t="s">
        <v>304</v>
      </c>
      <c r="C245" t="s">
        <v>413</v>
      </c>
      <c r="D245" t="s">
        <v>296</v>
      </c>
      <c r="E245">
        <v>0</v>
      </c>
      <c r="G245">
        <v>1</v>
      </c>
      <c r="I245">
        <f t="shared" si="3"/>
        <v>1</v>
      </c>
      <c r="J245">
        <v>3</v>
      </c>
      <c r="L245" t="s">
        <v>16</v>
      </c>
      <c r="M245" t="s">
        <v>16</v>
      </c>
      <c r="N245" t="s">
        <v>16</v>
      </c>
      <c r="P245">
        <v>2</v>
      </c>
      <c r="Q245" t="s">
        <v>18</v>
      </c>
      <c r="R245" t="s">
        <v>16</v>
      </c>
    </row>
    <row r="246" spans="1:18" s="3" customFormat="1" x14ac:dyDescent="0.25">
      <c r="A246" s="12">
        <v>9</v>
      </c>
      <c r="B246" t="s">
        <v>305</v>
      </c>
      <c r="C246" t="s">
        <v>413</v>
      </c>
      <c r="D246" t="s">
        <v>296</v>
      </c>
      <c r="E246">
        <v>0</v>
      </c>
      <c r="F246"/>
      <c r="G246">
        <v>1</v>
      </c>
      <c r="H246"/>
      <c r="I246">
        <f t="shared" si="3"/>
        <v>1</v>
      </c>
      <c r="J246">
        <v>3</v>
      </c>
      <c r="K246"/>
      <c r="L246" t="s">
        <v>16</v>
      </c>
      <c r="M246" t="s">
        <v>16</v>
      </c>
      <c r="N246" t="s">
        <v>16</v>
      </c>
      <c r="O246"/>
      <c r="P246">
        <v>2</v>
      </c>
      <c r="Q246" t="s">
        <v>16</v>
      </c>
      <c r="R246" t="s">
        <v>16</v>
      </c>
    </row>
    <row r="247" spans="1:18" s="3" customFormat="1" x14ac:dyDescent="0.25">
      <c r="A247" s="12">
        <v>10</v>
      </c>
      <c r="B247" s="3" t="s">
        <v>306</v>
      </c>
      <c r="C247" t="s">
        <v>413</v>
      </c>
      <c r="D247" s="3" t="s">
        <v>296</v>
      </c>
      <c r="E247" s="3">
        <v>1</v>
      </c>
      <c r="F247" s="3" t="s">
        <v>307</v>
      </c>
      <c r="G247" s="3">
        <v>1</v>
      </c>
      <c r="I247">
        <f t="shared" si="3"/>
        <v>2</v>
      </c>
      <c r="J247" s="3">
        <v>0</v>
      </c>
      <c r="L247" s="3" t="s">
        <v>16</v>
      </c>
      <c r="M247" s="3" t="s">
        <v>16</v>
      </c>
      <c r="N247" s="3" t="s">
        <v>16</v>
      </c>
      <c r="P247" s="3">
        <v>1</v>
      </c>
      <c r="Q247" s="3" t="s">
        <v>18</v>
      </c>
      <c r="R247" s="3" t="s">
        <v>16</v>
      </c>
    </row>
    <row r="248" spans="1:18" s="4" customFormat="1" x14ac:dyDescent="0.25">
      <c r="A248" s="12">
        <v>11</v>
      </c>
      <c r="B248" s="4" t="s">
        <v>308</v>
      </c>
      <c r="C248" t="s">
        <v>413</v>
      </c>
      <c r="D248" s="4" t="s">
        <v>296</v>
      </c>
      <c r="E248" s="4">
        <v>4</v>
      </c>
      <c r="G248" s="4">
        <v>0</v>
      </c>
      <c r="I248">
        <f t="shared" si="3"/>
        <v>4</v>
      </c>
      <c r="J248" s="4">
        <v>2</v>
      </c>
      <c r="L248" s="4" t="s">
        <v>16</v>
      </c>
      <c r="M248" s="4" t="s">
        <v>16</v>
      </c>
      <c r="N248" s="4" t="s">
        <v>16</v>
      </c>
      <c r="P248" s="4">
        <v>1</v>
      </c>
      <c r="Q248" s="4" t="s">
        <v>16</v>
      </c>
      <c r="R248" s="4" t="s">
        <v>16</v>
      </c>
    </row>
    <row r="249" spans="1:18" x14ac:dyDescent="0.25">
      <c r="A249" s="12">
        <v>12</v>
      </c>
      <c r="B249" t="s">
        <v>309</v>
      </c>
      <c r="C249" t="s">
        <v>413</v>
      </c>
      <c r="D249" t="s">
        <v>296</v>
      </c>
      <c r="E249">
        <v>0</v>
      </c>
      <c r="G249">
        <v>1</v>
      </c>
      <c r="I249">
        <f t="shared" si="3"/>
        <v>1</v>
      </c>
      <c r="J249">
        <v>1</v>
      </c>
      <c r="L249" t="s">
        <v>16</v>
      </c>
      <c r="M249" t="s">
        <v>16</v>
      </c>
      <c r="N249" t="s">
        <v>16</v>
      </c>
      <c r="P249">
        <v>1</v>
      </c>
      <c r="Q249" t="s">
        <v>18</v>
      </c>
      <c r="R249" t="s">
        <v>16</v>
      </c>
    </row>
    <row r="250" spans="1:18" s="5" customFormat="1" x14ac:dyDescent="0.25">
      <c r="A250" s="12">
        <v>13</v>
      </c>
      <c r="B250" t="s">
        <v>310</v>
      </c>
      <c r="C250" t="s">
        <v>413</v>
      </c>
      <c r="D250" t="s">
        <v>296</v>
      </c>
      <c r="E250">
        <v>0</v>
      </c>
      <c r="F250"/>
      <c r="G250">
        <v>2</v>
      </c>
      <c r="H250"/>
      <c r="I250">
        <f t="shared" si="3"/>
        <v>2</v>
      </c>
      <c r="J250">
        <v>0</v>
      </c>
      <c r="K250"/>
      <c r="L250" t="s">
        <v>16</v>
      </c>
      <c r="M250" t="s">
        <v>16</v>
      </c>
      <c r="N250" t="s">
        <v>16</v>
      </c>
      <c r="O250"/>
      <c r="P250">
        <v>2</v>
      </c>
      <c r="Q250" t="s">
        <v>18</v>
      </c>
      <c r="R250" t="s">
        <v>16</v>
      </c>
    </row>
    <row r="251" spans="1:18" x14ac:dyDescent="0.25">
      <c r="A251" s="12">
        <v>14</v>
      </c>
      <c r="B251" s="5" t="s">
        <v>311</v>
      </c>
      <c r="C251" t="s">
        <v>413</v>
      </c>
      <c r="D251" s="5" t="s">
        <v>296</v>
      </c>
      <c r="E251" s="5">
        <v>0</v>
      </c>
      <c r="F251" s="5"/>
      <c r="G251" s="5">
        <v>1</v>
      </c>
      <c r="H251" s="5" t="s">
        <v>312</v>
      </c>
      <c r="I251">
        <f t="shared" si="3"/>
        <v>1</v>
      </c>
      <c r="J251" s="5">
        <v>0</v>
      </c>
      <c r="K251" s="5"/>
      <c r="L251" s="5" t="s">
        <v>18</v>
      </c>
      <c r="M251" s="5" t="s">
        <v>16</v>
      </c>
      <c r="N251" s="5" t="s">
        <v>18</v>
      </c>
      <c r="O251" s="5"/>
      <c r="P251" s="5">
        <v>1</v>
      </c>
      <c r="Q251" s="5" t="s">
        <v>18</v>
      </c>
      <c r="R251" s="5" t="s">
        <v>16</v>
      </c>
    </row>
    <row r="252" spans="1:18" x14ac:dyDescent="0.25">
      <c r="A252" s="12">
        <v>15</v>
      </c>
      <c r="B252" t="s">
        <v>313</v>
      </c>
      <c r="C252" t="s">
        <v>413</v>
      </c>
      <c r="D252" t="s">
        <v>296</v>
      </c>
      <c r="E252">
        <v>0</v>
      </c>
      <c r="G252">
        <v>3</v>
      </c>
      <c r="I252">
        <f t="shared" si="3"/>
        <v>3</v>
      </c>
      <c r="J252">
        <v>0</v>
      </c>
      <c r="L252" t="s">
        <v>16</v>
      </c>
      <c r="M252" t="s">
        <v>18</v>
      </c>
      <c r="N252" t="s">
        <v>16</v>
      </c>
      <c r="P252">
        <v>1</v>
      </c>
      <c r="Q252" t="s">
        <v>18</v>
      </c>
      <c r="R252" t="s">
        <v>16</v>
      </c>
    </row>
    <row r="253" spans="1:18" x14ac:dyDescent="0.25">
      <c r="A253" s="12">
        <v>16</v>
      </c>
      <c r="B253" t="s">
        <v>314</v>
      </c>
      <c r="C253" t="s">
        <v>413</v>
      </c>
      <c r="D253" t="s">
        <v>296</v>
      </c>
      <c r="E253">
        <v>0</v>
      </c>
      <c r="G253">
        <v>0</v>
      </c>
      <c r="I253">
        <f t="shared" si="3"/>
        <v>0</v>
      </c>
      <c r="J253">
        <v>0</v>
      </c>
      <c r="L253" t="s">
        <v>16</v>
      </c>
      <c r="M253" t="s">
        <v>16</v>
      </c>
      <c r="N253" t="s">
        <v>18</v>
      </c>
      <c r="O253" t="s">
        <v>315</v>
      </c>
      <c r="P253">
        <v>0</v>
      </c>
      <c r="Q253" t="s">
        <v>18</v>
      </c>
      <c r="R253" t="s">
        <v>16</v>
      </c>
    </row>
    <row r="254" spans="1:18" x14ac:dyDescent="0.25">
      <c r="A254" s="12">
        <v>17</v>
      </c>
      <c r="B254" t="s">
        <v>181</v>
      </c>
      <c r="C254" t="s">
        <v>413</v>
      </c>
      <c r="D254" t="s">
        <v>296</v>
      </c>
      <c r="E254">
        <v>1</v>
      </c>
      <c r="G254">
        <v>1</v>
      </c>
      <c r="I254">
        <f t="shared" si="3"/>
        <v>2</v>
      </c>
      <c r="J254">
        <v>0</v>
      </c>
      <c r="L254" t="s">
        <v>18</v>
      </c>
      <c r="M254" t="s">
        <v>16</v>
      </c>
      <c r="N254" t="s">
        <v>16</v>
      </c>
      <c r="P254">
        <v>1</v>
      </c>
      <c r="Q254" t="s">
        <v>18</v>
      </c>
      <c r="R254" t="s">
        <v>16</v>
      </c>
    </row>
    <row r="255" spans="1:18" x14ac:dyDescent="0.25">
      <c r="A255" s="12">
        <v>18</v>
      </c>
      <c r="B255" t="s">
        <v>316</v>
      </c>
      <c r="C255" t="s">
        <v>413</v>
      </c>
      <c r="D255" t="s">
        <v>296</v>
      </c>
      <c r="E255">
        <v>0</v>
      </c>
      <c r="G255">
        <v>2</v>
      </c>
      <c r="I255">
        <f t="shared" si="3"/>
        <v>2</v>
      </c>
      <c r="J255">
        <v>0</v>
      </c>
      <c r="L255" t="s">
        <v>16</v>
      </c>
      <c r="M255" t="s">
        <v>16</v>
      </c>
      <c r="N255" t="s">
        <v>16</v>
      </c>
      <c r="P255">
        <v>3</v>
      </c>
      <c r="Q255" t="s">
        <v>18</v>
      </c>
      <c r="R255" t="s">
        <v>16</v>
      </c>
    </row>
    <row r="256" spans="1:18" s="6" customFormat="1" x14ac:dyDescent="0.25">
      <c r="A256" s="12">
        <v>19</v>
      </c>
      <c r="B256" s="6" t="s">
        <v>317</v>
      </c>
      <c r="C256" t="s">
        <v>413</v>
      </c>
      <c r="D256" s="6" t="s">
        <v>296</v>
      </c>
      <c r="E256" s="6">
        <v>0</v>
      </c>
      <c r="G256" s="6">
        <v>2</v>
      </c>
      <c r="I256">
        <f t="shared" si="3"/>
        <v>2</v>
      </c>
      <c r="J256" s="6">
        <v>1</v>
      </c>
      <c r="L256" s="6" t="s">
        <v>16</v>
      </c>
      <c r="M256" s="6" t="s">
        <v>16</v>
      </c>
      <c r="N256" s="6" t="s">
        <v>16</v>
      </c>
      <c r="P256" s="6">
        <v>1</v>
      </c>
      <c r="Q256" s="6" t="s">
        <v>16</v>
      </c>
      <c r="R256" s="6" t="s">
        <v>16</v>
      </c>
    </row>
    <row r="257" spans="1:18" x14ac:dyDescent="0.25">
      <c r="A257" s="12">
        <v>20</v>
      </c>
      <c r="B257" s="6" t="s">
        <v>318</v>
      </c>
      <c r="C257" t="s">
        <v>413</v>
      </c>
      <c r="D257" s="6" t="s">
        <v>296</v>
      </c>
      <c r="E257" s="6">
        <v>0</v>
      </c>
      <c r="F257" s="6"/>
      <c r="G257" s="6">
        <v>2</v>
      </c>
      <c r="H257" s="6"/>
      <c r="I257">
        <f t="shared" si="3"/>
        <v>2</v>
      </c>
      <c r="J257" s="6">
        <v>1</v>
      </c>
      <c r="K257" s="6"/>
      <c r="L257" s="6" t="s">
        <v>16</v>
      </c>
      <c r="M257" s="6" t="s">
        <v>16</v>
      </c>
      <c r="N257" s="6" t="s">
        <v>16</v>
      </c>
      <c r="O257" s="6"/>
      <c r="P257" s="6">
        <v>1</v>
      </c>
      <c r="Q257" s="6" t="s">
        <v>16</v>
      </c>
      <c r="R257" s="6" t="s">
        <v>16</v>
      </c>
    </row>
    <row r="258" spans="1:18" s="8" customFormat="1" x14ac:dyDescent="0.25">
      <c r="A258" s="12">
        <v>21</v>
      </c>
      <c r="B258" s="8" t="s">
        <v>319</v>
      </c>
      <c r="C258" t="s">
        <v>413</v>
      </c>
      <c r="D258" s="8" t="s">
        <v>296</v>
      </c>
      <c r="E258" s="8">
        <v>1</v>
      </c>
      <c r="G258" s="8">
        <v>0</v>
      </c>
      <c r="I258">
        <f t="shared" si="3"/>
        <v>1</v>
      </c>
      <c r="J258" s="8">
        <v>1</v>
      </c>
      <c r="L258" s="8" t="s">
        <v>18</v>
      </c>
      <c r="M258" s="8" t="s">
        <v>16</v>
      </c>
      <c r="N258" s="8" t="s">
        <v>16</v>
      </c>
      <c r="P258" s="8">
        <v>1</v>
      </c>
      <c r="Q258" s="8" t="s">
        <v>18</v>
      </c>
      <c r="R258" s="8" t="s">
        <v>16</v>
      </c>
    </row>
    <row r="259" spans="1:18" s="9" customFormat="1" ht="15.75" thickBot="1" x14ac:dyDescent="0.3">
      <c r="A259" s="13">
        <v>22</v>
      </c>
      <c r="B259" s="2" t="s">
        <v>320</v>
      </c>
      <c r="C259" t="s">
        <v>413</v>
      </c>
      <c r="D259" s="2" t="s">
        <v>296</v>
      </c>
      <c r="E259" s="2">
        <v>0</v>
      </c>
      <c r="F259" s="2"/>
      <c r="G259" s="2">
        <v>3</v>
      </c>
      <c r="H259" s="2"/>
      <c r="I259">
        <f t="shared" ref="I259:I320" si="4">E259+G259</f>
        <v>3</v>
      </c>
      <c r="J259" s="2">
        <v>1</v>
      </c>
      <c r="K259" s="2"/>
      <c r="L259" s="2" t="s">
        <v>16</v>
      </c>
      <c r="M259" s="2" t="s">
        <v>16</v>
      </c>
      <c r="N259" s="2" t="s">
        <v>16</v>
      </c>
      <c r="O259" s="2"/>
      <c r="P259" s="2">
        <v>2</v>
      </c>
      <c r="Q259" s="2" t="s">
        <v>18</v>
      </c>
      <c r="R259" s="2" t="s">
        <v>16</v>
      </c>
    </row>
    <row r="260" spans="1:18" s="3" customFormat="1" x14ac:dyDescent="0.25">
      <c r="A260" s="6">
        <v>1</v>
      </c>
      <c r="B260" s="3" t="s">
        <v>321</v>
      </c>
      <c r="C260" t="s">
        <v>413</v>
      </c>
      <c r="D260" s="3" t="s">
        <v>322</v>
      </c>
      <c r="E260" s="3">
        <v>1</v>
      </c>
      <c r="G260" s="3">
        <v>2</v>
      </c>
      <c r="I260">
        <f t="shared" si="4"/>
        <v>3</v>
      </c>
      <c r="J260" s="3">
        <v>1</v>
      </c>
      <c r="L260" s="3" t="s">
        <v>18</v>
      </c>
      <c r="M260" s="3" t="s">
        <v>16</v>
      </c>
      <c r="N260" s="3" t="s">
        <v>16</v>
      </c>
      <c r="P260" s="3">
        <v>2</v>
      </c>
      <c r="Q260" s="3" t="s">
        <v>16</v>
      </c>
      <c r="R260" s="3" t="s">
        <v>16</v>
      </c>
    </row>
    <row r="261" spans="1:18" x14ac:dyDescent="0.25">
      <c r="A261" s="6">
        <v>2</v>
      </c>
      <c r="B261" t="s">
        <v>323</v>
      </c>
      <c r="C261" t="s">
        <v>413</v>
      </c>
      <c r="D261" t="s">
        <v>322</v>
      </c>
      <c r="E261">
        <v>0</v>
      </c>
      <c r="G261">
        <v>3</v>
      </c>
      <c r="H261" t="s">
        <v>324</v>
      </c>
      <c r="I261">
        <f t="shared" si="4"/>
        <v>3</v>
      </c>
      <c r="J261">
        <v>0</v>
      </c>
      <c r="L261" t="s">
        <v>16</v>
      </c>
      <c r="M261" t="s">
        <v>16</v>
      </c>
      <c r="N261" t="s">
        <v>16</v>
      </c>
      <c r="P261">
        <v>1</v>
      </c>
      <c r="Q261" t="s">
        <v>18</v>
      </c>
      <c r="R261" t="s">
        <v>16</v>
      </c>
    </row>
    <row r="262" spans="1:18" x14ac:dyDescent="0.25">
      <c r="A262" s="6">
        <v>3</v>
      </c>
      <c r="B262" t="s">
        <v>325</v>
      </c>
      <c r="C262" t="s">
        <v>413</v>
      </c>
      <c r="D262" t="s">
        <v>322</v>
      </c>
      <c r="E262">
        <v>0</v>
      </c>
      <c r="G262">
        <v>2</v>
      </c>
      <c r="I262">
        <f t="shared" si="4"/>
        <v>2</v>
      </c>
      <c r="J262">
        <v>0</v>
      </c>
      <c r="L262" t="s">
        <v>16</v>
      </c>
      <c r="M262" t="s">
        <v>16</v>
      </c>
      <c r="N262" t="s">
        <v>16</v>
      </c>
      <c r="P262">
        <v>1</v>
      </c>
      <c r="Q262" t="s">
        <v>18</v>
      </c>
      <c r="R262" t="s">
        <v>16</v>
      </c>
    </row>
    <row r="263" spans="1:18" s="5" customFormat="1" x14ac:dyDescent="0.25">
      <c r="A263" s="6">
        <v>4</v>
      </c>
      <c r="B263" t="s">
        <v>326</v>
      </c>
      <c r="C263" t="s">
        <v>413</v>
      </c>
      <c r="D263" t="s">
        <v>322</v>
      </c>
      <c r="E263">
        <v>0</v>
      </c>
      <c r="F263"/>
      <c r="G263">
        <v>1</v>
      </c>
      <c r="H263"/>
      <c r="I263">
        <f t="shared" si="4"/>
        <v>1</v>
      </c>
      <c r="J263">
        <v>1</v>
      </c>
      <c r="K263"/>
      <c r="L263" t="s">
        <v>16</v>
      </c>
      <c r="M263" t="s">
        <v>16</v>
      </c>
      <c r="N263" t="s">
        <v>16</v>
      </c>
      <c r="O263"/>
      <c r="P263">
        <v>3</v>
      </c>
      <c r="Q263" t="s">
        <v>18</v>
      </c>
      <c r="R263" t="s">
        <v>16</v>
      </c>
    </row>
    <row r="264" spans="1:18" x14ac:dyDescent="0.25">
      <c r="A264" s="6">
        <v>5</v>
      </c>
      <c r="B264" s="5" t="s">
        <v>327</v>
      </c>
      <c r="C264" t="s">
        <v>413</v>
      </c>
      <c r="D264" s="5" t="s">
        <v>322</v>
      </c>
      <c r="E264" s="5">
        <v>2</v>
      </c>
      <c r="F264" s="5"/>
      <c r="G264" s="5">
        <v>2</v>
      </c>
      <c r="H264" s="5"/>
      <c r="I264">
        <f t="shared" si="4"/>
        <v>4</v>
      </c>
      <c r="J264" s="5">
        <v>2</v>
      </c>
      <c r="K264" s="5"/>
      <c r="L264" s="5" t="s">
        <v>18</v>
      </c>
      <c r="M264" s="5" t="s">
        <v>16</v>
      </c>
      <c r="N264" s="5" t="s">
        <v>16</v>
      </c>
      <c r="O264" s="5"/>
      <c r="P264" s="5">
        <v>2</v>
      </c>
      <c r="Q264" s="5" t="s">
        <v>18</v>
      </c>
      <c r="R264" s="5" t="s">
        <v>16</v>
      </c>
    </row>
    <row r="265" spans="1:18" s="6" customFormat="1" x14ac:dyDescent="0.25">
      <c r="A265" s="6">
        <v>6</v>
      </c>
      <c r="B265" t="s">
        <v>328</v>
      </c>
      <c r="C265" t="s">
        <v>413</v>
      </c>
      <c r="D265" t="s">
        <v>322</v>
      </c>
      <c r="E265">
        <v>0</v>
      </c>
      <c r="F265"/>
      <c r="G265">
        <v>1</v>
      </c>
      <c r="H265"/>
      <c r="I265">
        <f t="shared" si="4"/>
        <v>1</v>
      </c>
      <c r="J265">
        <v>0</v>
      </c>
      <c r="K265"/>
      <c r="L265" t="s">
        <v>16</v>
      </c>
      <c r="M265" t="s">
        <v>16</v>
      </c>
      <c r="N265" t="s">
        <v>16</v>
      </c>
      <c r="O265"/>
      <c r="P265">
        <v>1</v>
      </c>
      <c r="Q265" t="s">
        <v>18</v>
      </c>
      <c r="R265" t="s">
        <v>16</v>
      </c>
    </row>
    <row r="266" spans="1:18" s="4" customFormat="1" x14ac:dyDescent="0.25">
      <c r="A266" s="6">
        <v>7</v>
      </c>
      <c r="B266" s="6" t="s">
        <v>329</v>
      </c>
      <c r="C266" t="s">
        <v>413</v>
      </c>
      <c r="D266" s="6" t="s">
        <v>322</v>
      </c>
      <c r="E266" s="6">
        <v>0</v>
      </c>
      <c r="F266" s="6"/>
      <c r="G266" s="6">
        <v>1</v>
      </c>
      <c r="H266" s="6"/>
      <c r="I266">
        <f t="shared" si="4"/>
        <v>1</v>
      </c>
      <c r="J266" s="6">
        <v>0</v>
      </c>
      <c r="K266" s="6"/>
      <c r="L266" s="6" t="s">
        <v>16</v>
      </c>
      <c r="M266" s="6" t="s">
        <v>16</v>
      </c>
      <c r="N266" s="6" t="s">
        <v>16</v>
      </c>
      <c r="O266" s="6"/>
      <c r="P266" s="6">
        <v>0</v>
      </c>
      <c r="Q266" s="6" t="s">
        <v>16</v>
      </c>
      <c r="R266" s="6" t="s">
        <v>16</v>
      </c>
    </row>
    <row r="267" spans="1:18" s="4" customFormat="1" x14ac:dyDescent="0.25">
      <c r="A267" s="6">
        <v>8</v>
      </c>
      <c r="B267" s="4" t="s">
        <v>330</v>
      </c>
      <c r="C267" t="s">
        <v>413</v>
      </c>
      <c r="D267" s="4" t="s">
        <v>322</v>
      </c>
      <c r="E267" s="4">
        <v>0</v>
      </c>
      <c r="G267" s="4">
        <v>0</v>
      </c>
      <c r="I267">
        <f t="shared" si="4"/>
        <v>0</v>
      </c>
      <c r="J267" s="4">
        <v>0</v>
      </c>
      <c r="L267" s="4" t="s">
        <v>16</v>
      </c>
      <c r="M267" s="4" t="s">
        <v>18</v>
      </c>
      <c r="N267" s="4" t="s">
        <v>18</v>
      </c>
      <c r="P267" s="4">
        <v>1</v>
      </c>
      <c r="Q267" s="4" t="s">
        <v>18</v>
      </c>
      <c r="R267" s="4" t="s">
        <v>16</v>
      </c>
    </row>
    <row r="268" spans="1:18" x14ac:dyDescent="0.25">
      <c r="A268" s="6">
        <v>9</v>
      </c>
      <c r="B268" s="4" t="s">
        <v>331</v>
      </c>
      <c r="C268" t="s">
        <v>413</v>
      </c>
      <c r="D268" s="4" t="s">
        <v>322</v>
      </c>
      <c r="E268" s="4">
        <v>0</v>
      </c>
      <c r="F268" s="4"/>
      <c r="G268" s="4">
        <v>1</v>
      </c>
      <c r="H268" s="4"/>
      <c r="I268">
        <f t="shared" si="4"/>
        <v>1</v>
      </c>
      <c r="J268" s="4">
        <v>0</v>
      </c>
      <c r="K268" s="4"/>
      <c r="L268" s="4" t="s">
        <v>16</v>
      </c>
      <c r="M268" s="4" t="s">
        <v>18</v>
      </c>
      <c r="N268" s="4" t="s">
        <v>16</v>
      </c>
      <c r="O268" s="4"/>
      <c r="P268" s="4">
        <v>1</v>
      </c>
      <c r="Q268" s="4" t="s">
        <v>18</v>
      </c>
      <c r="R268" s="4" t="s">
        <v>16</v>
      </c>
    </row>
    <row r="269" spans="1:18" x14ac:dyDescent="0.25">
      <c r="A269" s="6">
        <v>10</v>
      </c>
      <c r="B269" t="s">
        <v>332</v>
      </c>
      <c r="C269" t="s">
        <v>413</v>
      </c>
      <c r="D269" t="s">
        <v>322</v>
      </c>
      <c r="E269">
        <v>0</v>
      </c>
      <c r="G269">
        <v>2</v>
      </c>
      <c r="I269">
        <f t="shared" si="4"/>
        <v>2</v>
      </c>
      <c r="J269">
        <v>0</v>
      </c>
      <c r="L269" t="s">
        <v>16</v>
      </c>
      <c r="M269" t="s">
        <v>26</v>
      </c>
      <c r="N269" t="s">
        <v>16</v>
      </c>
      <c r="P269">
        <v>2</v>
      </c>
      <c r="Q269" t="s">
        <v>16</v>
      </c>
      <c r="R269" t="s">
        <v>16</v>
      </c>
    </row>
    <row r="270" spans="1:18" x14ac:dyDescent="0.25">
      <c r="A270" s="6">
        <v>11</v>
      </c>
      <c r="B270" t="s">
        <v>333</v>
      </c>
      <c r="C270" t="s">
        <v>413</v>
      </c>
      <c r="D270" t="s">
        <v>322</v>
      </c>
      <c r="E270">
        <v>0</v>
      </c>
      <c r="G270">
        <v>1</v>
      </c>
      <c r="I270">
        <f t="shared" si="4"/>
        <v>1</v>
      </c>
      <c r="J270">
        <v>0</v>
      </c>
      <c r="L270" t="s">
        <v>16</v>
      </c>
      <c r="M270" t="s">
        <v>26</v>
      </c>
      <c r="N270" t="s">
        <v>16</v>
      </c>
      <c r="P270">
        <v>1</v>
      </c>
      <c r="Q270" t="s">
        <v>16</v>
      </c>
      <c r="R270" t="s">
        <v>16</v>
      </c>
    </row>
    <row r="271" spans="1:18" x14ac:dyDescent="0.25">
      <c r="A271" s="6">
        <v>12</v>
      </c>
      <c r="B271" t="s">
        <v>334</v>
      </c>
      <c r="C271" t="s">
        <v>413</v>
      </c>
      <c r="D271" t="s">
        <v>322</v>
      </c>
      <c r="E271">
        <v>0</v>
      </c>
      <c r="G271">
        <v>1</v>
      </c>
      <c r="I271">
        <f t="shared" si="4"/>
        <v>1</v>
      </c>
      <c r="J271">
        <v>0</v>
      </c>
      <c r="L271" t="s">
        <v>16</v>
      </c>
      <c r="M271" t="s">
        <v>16</v>
      </c>
      <c r="N271" t="s">
        <v>16</v>
      </c>
      <c r="P271">
        <v>2</v>
      </c>
      <c r="Q271" t="s">
        <v>18</v>
      </c>
      <c r="R271" t="s">
        <v>16</v>
      </c>
    </row>
    <row r="272" spans="1:18" s="5" customFormat="1" x14ac:dyDescent="0.25">
      <c r="A272" s="6">
        <v>13</v>
      </c>
      <c r="B272" t="s">
        <v>335</v>
      </c>
      <c r="C272" t="s">
        <v>413</v>
      </c>
      <c r="D272" t="s">
        <v>322</v>
      </c>
      <c r="E272">
        <v>1</v>
      </c>
      <c r="F272"/>
      <c r="G272">
        <v>1</v>
      </c>
      <c r="H272"/>
      <c r="I272">
        <f t="shared" si="4"/>
        <v>2</v>
      </c>
      <c r="J272">
        <v>1</v>
      </c>
      <c r="K272"/>
      <c r="L272" t="s">
        <v>16</v>
      </c>
      <c r="M272" t="s">
        <v>16</v>
      </c>
      <c r="N272" t="s">
        <v>16</v>
      </c>
      <c r="O272"/>
      <c r="P272">
        <v>1</v>
      </c>
      <c r="Q272" t="s">
        <v>18</v>
      </c>
      <c r="R272" t="s">
        <v>16</v>
      </c>
    </row>
    <row r="273" spans="1:18" x14ac:dyDescent="0.25">
      <c r="A273" s="6">
        <v>14</v>
      </c>
      <c r="B273" s="5" t="s">
        <v>336</v>
      </c>
      <c r="C273" t="s">
        <v>413</v>
      </c>
      <c r="D273" s="5" t="s">
        <v>322</v>
      </c>
      <c r="E273" s="5">
        <v>0</v>
      </c>
      <c r="F273" s="5"/>
      <c r="G273" s="5">
        <v>0</v>
      </c>
      <c r="H273" s="5"/>
      <c r="I273">
        <f t="shared" si="4"/>
        <v>0</v>
      </c>
      <c r="J273" s="5">
        <v>0</v>
      </c>
      <c r="K273" s="5"/>
      <c r="L273" s="5" t="s">
        <v>16</v>
      </c>
      <c r="M273" s="5" t="s">
        <v>16</v>
      </c>
      <c r="N273" s="5" t="s">
        <v>18</v>
      </c>
      <c r="O273" s="5"/>
      <c r="P273" s="5">
        <v>0</v>
      </c>
      <c r="Q273" s="5" t="s">
        <v>18</v>
      </c>
      <c r="R273" s="5" t="s">
        <v>16</v>
      </c>
    </row>
    <row r="274" spans="1:18" x14ac:dyDescent="0.25">
      <c r="A274" s="6">
        <v>15</v>
      </c>
      <c r="B274" t="s">
        <v>337</v>
      </c>
      <c r="C274" t="s">
        <v>413</v>
      </c>
      <c r="D274" t="s">
        <v>322</v>
      </c>
      <c r="E274">
        <v>0</v>
      </c>
      <c r="G274">
        <v>2</v>
      </c>
      <c r="I274">
        <f t="shared" si="4"/>
        <v>2</v>
      </c>
      <c r="J274">
        <v>1</v>
      </c>
      <c r="L274" t="s">
        <v>16</v>
      </c>
      <c r="M274" t="s">
        <v>16</v>
      </c>
      <c r="N274" t="s">
        <v>16</v>
      </c>
      <c r="P274">
        <v>0</v>
      </c>
      <c r="Q274" t="s">
        <v>18</v>
      </c>
      <c r="R274" t="s">
        <v>16</v>
      </c>
    </row>
    <row r="275" spans="1:18" s="5" customFormat="1" x14ac:dyDescent="0.25">
      <c r="A275" s="6">
        <v>16</v>
      </c>
      <c r="B275" t="s">
        <v>338</v>
      </c>
      <c r="C275" t="s">
        <v>413</v>
      </c>
      <c r="D275" t="s">
        <v>322</v>
      </c>
      <c r="E275">
        <v>0</v>
      </c>
      <c r="F275"/>
      <c r="G275">
        <v>1</v>
      </c>
      <c r="H275"/>
      <c r="I275">
        <f t="shared" si="4"/>
        <v>1</v>
      </c>
      <c r="J275">
        <v>2</v>
      </c>
      <c r="K275"/>
      <c r="L275" t="s">
        <v>16</v>
      </c>
      <c r="M275" t="s">
        <v>16</v>
      </c>
      <c r="N275" t="s">
        <v>16</v>
      </c>
      <c r="O275" t="s">
        <v>339</v>
      </c>
      <c r="P275">
        <v>2</v>
      </c>
      <c r="Q275" t="s">
        <v>18</v>
      </c>
      <c r="R275" t="s">
        <v>16</v>
      </c>
    </row>
    <row r="276" spans="1:18" s="5" customFormat="1" x14ac:dyDescent="0.25">
      <c r="A276" s="6">
        <v>17</v>
      </c>
      <c r="B276" s="5" t="s">
        <v>340</v>
      </c>
      <c r="C276" t="s">
        <v>413</v>
      </c>
      <c r="D276" s="5" t="s">
        <v>322</v>
      </c>
      <c r="E276" s="5">
        <v>0</v>
      </c>
      <c r="G276" s="5">
        <v>1</v>
      </c>
      <c r="I276">
        <f t="shared" si="4"/>
        <v>1</v>
      </c>
      <c r="J276" s="5">
        <v>1</v>
      </c>
      <c r="L276" s="5" t="s">
        <v>16</v>
      </c>
      <c r="M276" s="5" t="s">
        <v>16</v>
      </c>
      <c r="N276" s="5" t="s">
        <v>16</v>
      </c>
      <c r="P276" s="5">
        <v>2</v>
      </c>
      <c r="Q276" s="5" t="s">
        <v>18</v>
      </c>
      <c r="R276" s="5" t="s">
        <v>16</v>
      </c>
    </row>
    <row r="277" spans="1:18" x14ac:dyDescent="0.25">
      <c r="A277" s="6">
        <v>18</v>
      </c>
      <c r="B277" s="5" t="s">
        <v>341</v>
      </c>
      <c r="C277" t="s">
        <v>413</v>
      </c>
      <c r="D277" s="5" t="s">
        <v>322</v>
      </c>
      <c r="E277" s="5">
        <v>0</v>
      </c>
      <c r="F277" s="5"/>
      <c r="G277" s="5">
        <v>1</v>
      </c>
      <c r="H277" s="5"/>
      <c r="I277">
        <f t="shared" si="4"/>
        <v>1</v>
      </c>
      <c r="J277" s="5">
        <v>0</v>
      </c>
      <c r="K277" s="5"/>
      <c r="L277" s="5" t="s">
        <v>16</v>
      </c>
      <c r="M277" s="5" t="s">
        <v>26</v>
      </c>
      <c r="N277" s="5" t="s">
        <v>16</v>
      </c>
      <c r="O277" s="5"/>
      <c r="P277" s="5">
        <v>2</v>
      </c>
      <c r="Q277" s="5" t="s">
        <v>18</v>
      </c>
      <c r="R277" s="5" t="s">
        <v>16</v>
      </c>
    </row>
    <row r="278" spans="1:18" s="5" customFormat="1" x14ac:dyDescent="0.25">
      <c r="A278" s="6">
        <v>19</v>
      </c>
      <c r="B278" t="s">
        <v>342</v>
      </c>
      <c r="C278" t="s">
        <v>413</v>
      </c>
      <c r="D278" t="s">
        <v>322</v>
      </c>
      <c r="E278">
        <v>1</v>
      </c>
      <c r="F278"/>
      <c r="G278">
        <v>2</v>
      </c>
      <c r="H278"/>
      <c r="I278">
        <f t="shared" si="4"/>
        <v>3</v>
      </c>
      <c r="J278">
        <v>2</v>
      </c>
      <c r="K278"/>
      <c r="L278" t="s">
        <v>18</v>
      </c>
      <c r="M278" t="s">
        <v>16</v>
      </c>
      <c r="N278" t="s">
        <v>16</v>
      </c>
      <c r="O278"/>
      <c r="P278">
        <v>2</v>
      </c>
      <c r="Q278" t="s">
        <v>18</v>
      </c>
      <c r="R278" t="s">
        <v>16</v>
      </c>
    </row>
    <row r="279" spans="1:18" s="5" customFormat="1" x14ac:dyDescent="0.25">
      <c r="A279" s="6">
        <v>20</v>
      </c>
      <c r="B279" s="5" t="s">
        <v>343</v>
      </c>
      <c r="C279" t="s">
        <v>413</v>
      </c>
      <c r="D279" s="5" t="s">
        <v>322</v>
      </c>
      <c r="E279" s="5">
        <v>1</v>
      </c>
      <c r="G279" s="5">
        <v>1</v>
      </c>
      <c r="I279">
        <f t="shared" si="4"/>
        <v>2</v>
      </c>
      <c r="J279" s="5">
        <v>2</v>
      </c>
      <c r="L279" s="5" t="s">
        <v>16</v>
      </c>
      <c r="M279" s="5" t="s">
        <v>16</v>
      </c>
      <c r="N279" s="5" t="s">
        <v>16</v>
      </c>
      <c r="P279" s="5">
        <v>2</v>
      </c>
      <c r="Q279" s="5" t="s">
        <v>16</v>
      </c>
      <c r="R279" s="5" t="s">
        <v>16</v>
      </c>
    </row>
    <row r="280" spans="1:18" x14ac:dyDescent="0.25">
      <c r="A280" s="6">
        <v>21</v>
      </c>
      <c r="B280" s="5" t="s">
        <v>344</v>
      </c>
      <c r="C280" t="s">
        <v>413</v>
      </c>
      <c r="D280" s="5" t="s">
        <v>322</v>
      </c>
      <c r="E280" s="5">
        <v>0</v>
      </c>
      <c r="F280" s="5"/>
      <c r="G280" s="5">
        <v>1</v>
      </c>
      <c r="H280" s="5"/>
      <c r="I280">
        <f t="shared" si="4"/>
        <v>1</v>
      </c>
      <c r="J280" s="5">
        <v>0</v>
      </c>
      <c r="K280" s="5"/>
      <c r="L280" s="5" t="s">
        <v>16</v>
      </c>
      <c r="M280" s="5" t="s">
        <v>16</v>
      </c>
      <c r="N280" s="5" t="s">
        <v>16</v>
      </c>
      <c r="O280" s="5"/>
      <c r="P280" s="5">
        <v>2</v>
      </c>
      <c r="Q280" s="5" t="s">
        <v>18</v>
      </c>
      <c r="R280" s="5" t="s">
        <v>16</v>
      </c>
    </row>
    <row r="281" spans="1:18" s="3" customFormat="1" x14ac:dyDescent="0.25">
      <c r="A281" s="6">
        <v>22</v>
      </c>
      <c r="B281" t="s">
        <v>345</v>
      </c>
      <c r="C281" t="s">
        <v>413</v>
      </c>
      <c r="D281" t="s">
        <v>322</v>
      </c>
      <c r="E281">
        <v>1</v>
      </c>
      <c r="F281"/>
      <c r="G281">
        <v>1</v>
      </c>
      <c r="H281"/>
      <c r="I281">
        <f t="shared" si="4"/>
        <v>2</v>
      </c>
      <c r="J281">
        <v>0</v>
      </c>
      <c r="K281"/>
      <c r="L281" t="s">
        <v>16</v>
      </c>
      <c r="M281" t="s">
        <v>16</v>
      </c>
      <c r="N281" t="s">
        <v>16</v>
      </c>
      <c r="O281"/>
      <c r="P281">
        <v>1</v>
      </c>
      <c r="Q281" t="s">
        <v>18</v>
      </c>
      <c r="R281" t="s">
        <v>16</v>
      </c>
    </row>
    <row r="282" spans="1:18" s="3" customFormat="1" x14ac:dyDescent="0.25">
      <c r="A282" s="6">
        <v>23</v>
      </c>
      <c r="B282" s="3" t="s">
        <v>346</v>
      </c>
      <c r="C282" t="s">
        <v>413</v>
      </c>
      <c r="D282" s="3" t="s">
        <v>322</v>
      </c>
      <c r="E282" s="3">
        <v>1</v>
      </c>
      <c r="G282" s="3">
        <v>2</v>
      </c>
      <c r="I282">
        <f t="shared" si="4"/>
        <v>3</v>
      </c>
      <c r="J282" s="3">
        <v>1</v>
      </c>
      <c r="L282" s="3" t="s">
        <v>16</v>
      </c>
      <c r="M282" s="3" t="s">
        <v>16</v>
      </c>
      <c r="N282" s="3" t="s">
        <v>16</v>
      </c>
      <c r="P282" s="3">
        <v>2</v>
      </c>
      <c r="Q282" s="3" t="s">
        <v>18</v>
      </c>
      <c r="R282" s="3" t="s">
        <v>16</v>
      </c>
    </row>
    <row r="283" spans="1:18" x14ac:dyDescent="0.25">
      <c r="A283" s="6">
        <v>24</v>
      </c>
      <c r="B283" s="3" t="s">
        <v>347</v>
      </c>
      <c r="C283" t="s">
        <v>413</v>
      </c>
      <c r="D283" s="3" t="s">
        <v>322</v>
      </c>
      <c r="E283" s="3">
        <v>1</v>
      </c>
      <c r="F283" s="3"/>
      <c r="G283" s="3">
        <v>2</v>
      </c>
      <c r="H283" s="3"/>
      <c r="I283">
        <f t="shared" si="4"/>
        <v>3</v>
      </c>
      <c r="J283" s="3">
        <v>1</v>
      </c>
      <c r="K283" s="3"/>
      <c r="L283" s="3" t="s">
        <v>16</v>
      </c>
      <c r="M283" s="3" t="s">
        <v>16</v>
      </c>
      <c r="N283" s="3" t="s">
        <v>16</v>
      </c>
      <c r="O283" s="3"/>
      <c r="P283" s="3">
        <v>2</v>
      </c>
      <c r="Q283" s="3" t="s">
        <v>18</v>
      </c>
      <c r="R283" s="3" t="s">
        <v>16</v>
      </c>
    </row>
    <row r="284" spans="1:18" x14ac:dyDescent="0.25">
      <c r="A284" s="6">
        <v>25</v>
      </c>
      <c r="B284" t="s">
        <v>348</v>
      </c>
      <c r="C284" t="s">
        <v>413</v>
      </c>
      <c r="D284" t="s">
        <v>322</v>
      </c>
      <c r="E284">
        <v>0</v>
      </c>
      <c r="G284">
        <v>1</v>
      </c>
      <c r="I284">
        <f t="shared" si="4"/>
        <v>1</v>
      </c>
      <c r="J284">
        <v>1</v>
      </c>
      <c r="L284" t="s">
        <v>16</v>
      </c>
      <c r="M284" t="s">
        <v>16</v>
      </c>
      <c r="N284" t="s">
        <v>16</v>
      </c>
      <c r="P284">
        <v>2</v>
      </c>
      <c r="Q284" t="s">
        <v>18</v>
      </c>
      <c r="R284" t="s">
        <v>16</v>
      </c>
    </row>
    <row r="285" spans="1:18" s="8" customFormat="1" x14ac:dyDescent="0.25">
      <c r="A285" s="6">
        <v>26</v>
      </c>
      <c r="B285" s="8" t="s">
        <v>349</v>
      </c>
      <c r="C285" t="s">
        <v>413</v>
      </c>
      <c r="D285" s="8" t="s">
        <v>322</v>
      </c>
      <c r="E285" s="8">
        <v>0</v>
      </c>
      <c r="G285" s="8">
        <v>1</v>
      </c>
      <c r="I285">
        <f t="shared" si="4"/>
        <v>1</v>
      </c>
      <c r="J285" s="8">
        <v>0</v>
      </c>
      <c r="L285" s="8" t="s">
        <v>16</v>
      </c>
      <c r="M285" s="8" t="s">
        <v>18</v>
      </c>
      <c r="N285" s="8" t="s">
        <v>16</v>
      </c>
      <c r="P285" s="8">
        <v>1</v>
      </c>
      <c r="Q285" s="8" t="s">
        <v>18</v>
      </c>
      <c r="R285" s="8" t="s">
        <v>16</v>
      </c>
    </row>
    <row r="286" spans="1:18" s="2" customFormat="1" ht="15.75" thickBot="1" x14ac:dyDescent="0.3">
      <c r="A286" s="13">
        <v>27</v>
      </c>
      <c r="B286" s="2" t="s">
        <v>350</v>
      </c>
      <c r="C286" t="s">
        <v>413</v>
      </c>
      <c r="D286" s="2" t="s">
        <v>322</v>
      </c>
      <c r="E286" s="2">
        <v>0</v>
      </c>
      <c r="G286" s="2">
        <v>1</v>
      </c>
      <c r="I286">
        <f t="shared" si="4"/>
        <v>1</v>
      </c>
      <c r="J286" s="2">
        <v>1</v>
      </c>
      <c r="L286" s="2" t="s">
        <v>16</v>
      </c>
      <c r="M286" s="2" t="s">
        <v>16</v>
      </c>
      <c r="N286" s="2" t="s">
        <v>16</v>
      </c>
      <c r="P286" s="2">
        <v>1</v>
      </c>
      <c r="Q286" s="2" t="s">
        <v>16</v>
      </c>
      <c r="R286" s="2" t="s">
        <v>16</v>
      </c>
    </row>
    <row r="287" spans="1:18" x14ac:dyDescent="0.25">
      <c r="A287" s="12">
        <v>1</v>
      </c>
      <c r="B287" t="s">
        <v>351</v>
      </c>
      <c r="C287" t="s">
        <v>413</v>
      </c>
      <c r="D287" t="s">
        <v>352</v>
      </c>
      <c r="E287">
        <v>3</v>
      </c>
      <c r="G287">
        <v>4</v>
      </c>
      <c r="I287">
        <f t="shared" si="4"/>
        <v>7</v>
      </c>
      <c r="J287">
        <v>4</v>
      </c>
      <c r="L287" t="s">
        <v>16</v>
      </c>
      <c r="M287" t="s">
        <v>16</v>
      </c>
      <c r="N287" t="s">
        <v>16</v>
      </c>
      <c r="P287">
        <v>1</v>
      </c>
      <c r="Q287" t="s">
        <v>16</v>
      </c>
      <c r="R287" t="s">
        <v>16</v>
      </c>
    </row>
    <row r="288" spans="1:18" x14ac:dyDescent="0.25">
      <c r="A288" s="12">
        <v>2</v>
      </c>
      <c r="B288" t="s">
        <v>353</v>
      </c>
      <c r="C288" t="s">
        <v>413</v>
      </c>
      <c r="D288" t="s">
        <v>352</v>
      </c>
      <c r="E288">
        <v>2</v>
      </c>
      <c r="G288">
        <v>2</v>
      </c>
      <c r="I288">
        <f t="shared" si="4"/>
        <v>4</v>
      </c>
      <c r="J288">
        <v>1</v>
      </c>
      <c r="L288" t="s">
        <v>18</v>
      </c>
      <c r="M288" t="s">
        <v>16</v>
      </c>
      <c r="N288" t="s">
        <v>16</v>
      </c>
      <c r="P288">
        <v>2</v>
      </c>
      <c r="Q288" t="s">
        <v>18</v>
      </c>
      <c r="R288" t="s">
        <v>18</v>
      </c>
    </row>
    <row r="289" spans="1:18" x14ac:dyDescent="0.25">
      <c r="A289" s="12">
        <v>3</v>
      </c>
      <c r="B289" t="s">
        <v>354</v>
      </c>
      <c r="C289" t="s">
        <v>413</v>
      </c>
      <c r="D289" t="s">
        <v>352</v>
      </c>
      <c r="E289">
        <v>0</v>
      </c>
      <c r="G289">
        <v>1</v>
      </c>
      <c r="I289">
        <f t="shared" si="4"/>
        <v>1</v>
      </c>
      <c r="J289" t="s">
        <v>225</v>
      </c>
      <c r="L289" t="s">
        <v>16</v>
      </c>
      <c r="M289" t="s">
        <v>16</v>
      </c>
      <c r="N289" t="s">
        <v>16</v>
      </c>
      <c r="P289">
        <v>1</v>
      </c>
      <c r="Q289" t="s">
        <v>16</v>
      </c>
      <c r="R289" t="s">
        <v>16</v>
      </c>
    </row>
    <row r="290" spans="1:18" s="3" customFormat="1" x14ac:dyDescent="0.25">
      <c r="A290" s="12">
        <v>4</v>
      </c>
      <c r="B290" t="s">
        <v>355</v>
      </c>
      <c r="C290" t="s">
        <v>413</v>
      </c>
      <c r="D290" t="s">
        <v>352</v>
      </c>
      <c r="E290">
        <v>0</v>
      </c>
      <c r="F290"/>
      <c r="G290">
        <v>3</v>
      </c>
      <c r="H290"/>
      <c r="I290">
        <f t="shared" si="4"/>
        <v>3</v>
      </c>
      <c r="J290">
        <v>1</v>
      </c>
      <c r="K290"/>
      <c r="L290" t="s">
        <v>16</v>
      </c>
      <c r="M290" t="s">
        <v>16</v>
      </c>
      <c r="N290" t="s">
        <v>16</v>
      </c>
      <c r="O290"/>
      <c r="P290">
        <v>2</v>
      </c>
      <c r="Q290" t="s">
        <v>18</v>
      </c>
      <c r="R290" t="s">
        <v>16</v>
      </c>
    </row>
    <row r="291" spans="1:18" x14ac:dyDescent="0.25">
      <c r="A291" s="12">
        <v>5</v>
      </c>
      <c r="B291" s="3" t="s">
        <v>356</v>
      </c>
      <c r="C291" t="s">
        <v>413</v>
      </c>
      <c r="D291" s="3" t="s">
        <v>352</v>
      </c>
      <c r="E291" s="3">
        <v>2</v>
      </c>
      <c r="F291" s="3"/>
      <c r="G291" s="3" t="s">
        <v>225</v>
      </c>
      <c r="H291" s="3"/>
      <c r="I291">
        <v>5</v>
      </c>
      <c r="J291" s="3">
        <v>0</v>
      </c>
      <c r="K291" s="3"/>
      <c r="L291" s="3" t="s">
        <v>18</v>
      </c>
      <c r="M291" s="3" t="s">
        <v>16</v>
      </c>
      <c r="N291" s="3" t="s">
        <v>16</v>
      </c>
      <c r="O291" s="3"/>
      <c r="P291" s="3">
        <v>1</v>
      </c>
      <c r="Q291" s="3" t="s">
        <v>16</v>
      </c>
      <c r="R291" s="3" t="s">
        <v>18</v>
      </c>
    </row>
    <row r="292" spans="1:18" x14ac:dyDescent="0.25">
      <c r="A292" s="12">
        <v>6</v>
      </c>
      <c r="B292" t="s">
        <v>357</v>
      </c>
      <c r="C292" t="s">
        <v>413</v>
      </c>
      <c r="D292" t="s">
        <v>352</v>
      </c>
      <c r="E292">
        <v>0</v>
      </c>
      <c r="G292">
        <v>3</v>
      </c>
      <c r="I292">
        <f t="shared" si="4"/>
        <v>3</v>
      </c>
      <c r="J292">
        <v>0</v>
      </c>
      <c r="L292" t="s">
        <v>16</v>
      </c>
      <c r="M292" t="s">
        <v>16</v>
      </c>
      <c r="N292" t="s">
        <v>16</v>
      </c>
      <c r="P292">
        <v>1</v>
      </c>
      <c r="Q292" t="s">
        <v>16</v>
      </c>
      <c r="R292" t="s">
        <v>16</v>
      </c>
    </row>
    <row r="293" spans="1:18" s="3" customFormat="1" x14ac:dyDescent="0.25">
      <c r="A293" s="12">
        <v>7</v>
      </c>
      <c r="B293" t="s">
        <v>358</v>
      </c>
      <c r="C293" t="s">
        <v>413</v>
      </c>
      <c r="D293" t="s">
        <v>352</v>
      </c>
      <c r="E293">
        <v>1</v>
      </c>
      <c r="F293"/>
      <c r="G293">
        <v>0</v>
      </c>
      <c r="H293"/>
      <c r="I293">
        <f t="shared" si="4"/>
        <v>1</v>
      </c>
      <c r="J293">
        <v>1</v>
      </c>
      <c r="K293"/>
      <c r="L293" t="s">
        <v>16</v>
      </c>
      <c r="M293" t="s">
        <v>18</v>
      </c>
      <c r="N293" t="s">
        <v>16</v>
      </c>
      <c r="O293" t="s">
        <v>359</v>
      </c>
      <c r="P293">
        <v>1</v>
      </c>
      <c r="Q293" t="s">
        <v>18</v>
      </c>
      <c r="R293" t="s">
        <v>16</v>
      </c>
    </row>
    <row r="294" spans="1:18" x14ac:dyDescent="0.25">
      <c r="A294" s="12">
        <v>8</v>
      </c>
      <c r="B294" s="3" t="s">
        <v>360</v>
      </c>
      <c r="C294" t="s">
        <v>413</v>
      </c>
      <c r="D294" s="3" t="s">
        <v>352</v>
      </c>
      <c r="E294" s="3">
        <v>1</v>
      </c>
      <c r="F294" s="3"/>
      <c r="G294" s="3">
        <v>0</v>
      </c>
      <c r="H294" s="3"/>
      <c r="I294">
        <f t="shared" si="4"/>
        <v>1</v>
      </c>
      <c r="J294" s="3">
        <v>0</v>
      </c>
      <c r="K294" s="3"/>
      <c r="L294" s="3" t="s">
        <v>16</v>
      </c>
      <c r="M294" s="3" t="s">
        <v>16</v>
      </c>
      <c r="N294" s="3" t="s">
        <v>16</v>
      </c>
      <c r="O294" s="3"/>
      <c r="P294" s="3">
        <v>1</v>
      </c>
      <c r="Q294" s="3" t="s">
        <v>18</v>
      </c>
      <c r="R294" s="3" t="s">
        <v>16</v>
      </c>
    </row>
    <row r="295" spans="1:18" x14ac:dyDescent="0.25">
      <c r="A295" s="12">
        <v>9</v>
      </c>
      <c r="B295" t="s">
        <v>361</v>
      </c>
      <c r="C295" t="s">
        <v>413</v>
      </c>
      <c r="D295" t="s">
        <v>352</v>
      </c>
      <c r="E295">
        <v>1</v>
      </c>
      <c r="G295">
        <v>1</v>
      </c>
      <c r="I295">
        <f t="shared" si="4"/>
        <v>2</v>
      </c>
      <c r="J295">
        <v>1</v>
      </c>
      <c r="L295" t="s">
        <v>16</v>
      </c>
      <c r="M295" t="s">
        <v>16</v>
      </c>
      <c r="N295" t="s">
        <v>16</v>
      </c>
      <c r="P295">
        <v>1</v>
      </c>
      <c r="Q295" t="s">
        <v>16</v>
      </c>
      <c r="R295" t="s">
        <v>16</v>
      </c>
    </row>
    <row r="296" spans="1:18" x14ac:dyDescent="0.25">
      <c r="A296" s="12">
        <v>10</v>
      </c>
      <c r="B296" t="s">
        <v>362</v>
      </c>
      <c r="C296" t="s">
        <v>413</v>
      </c>
      <c r="D296" t="s">
        <v>352</v>
      </c>
      <c r="E296">
        <v>1</v>
      </c>
      <c r="G296">
        <v>1</v>
      </c>
      <c r="I296">
        <f t="shared" si="4"/>
        <v>2</v>
      </c>
      <c r="J296">
        <v>0</v>
      </c>
      <c r="L296" t="s">
        <v>16</v>
      </c>
      <c r="M296" t="s">
        <v>16</v>
      </c>
      <c r="N296" t="s">
        <v>16</v>
      </c>
      <c r="P296">
        <v>1</v>
      </c>
      <c r="Q296" t="s">
        <v>18</v>
      </c>
      <c r="R296" t="s">
        <v>16</v>
      </c>
    </row>
    <row r="297" spans="1:18" x14ac:dyDescent="0.25">
      <c r="A297" s="12">
        <v>11</v>
      </c>
      <c r="B297" t="s">
        <v>363</v>
      </c>
      <c r="C297" t="s">
        <v>413</v>
      </c>
      <c r="D297" t="s">
        <v>352</v>
      </c>
      <c r="E297">
        <v>2</v>
      </c>
      <c r="G297">
        <v>2</v>
      </c>
      <c r="I297">
        <f t="shared" si="4"/>
        <v>4</v>
      </c>
      <c r="J297">
        <v>1</v>
      </c>
      <c r="L297" t="s">
        <v>16</v>
      </c>
      <c r="M297" t="s">
        <v>16</v>
      </c>
      <c r="N297" t="s">
        <v>16</v>
      </c>
      <c r="P297">
        <v>1</v>
      </c>
      <c r="Q297" t="s">
        <v>16</v>
      </c>
      <c r="R297" t="s">
        <v>16</v>
      </c>
    </row>
    <row r="298" spans="1:18" s="3" customFormat="1" x14ac:dyDescent="0.25">
      <c r="A298" s="12">
        <v>12</v>
      </c>
      <c r="B298" t="s">
        <v>364</v>
      </c>
      <c r="C298" t="s">
        <v>413</v>
      </c>
      <c r="D298" t="s">
        <v>352</v>
      </c>
      <c r="E298">
        <v>0</v>
      </c>
      <c r="F298"/>
      <c r="G298">
        <v>1</v>
      </c>
      <c r="H298"/>
      <c r="I298">
        <f t="shared" si="4"/>
        <v>1</v>
      </c>
      <c r="J298">
        <v>2</v>
      </c>
      <c r="K298"/>
      <c r="L298" t="s">
        <v>16</v>
      </c>
      <c r="M298" t="s">
        <v>18</v>
      </c>
      <c r="N298" t="s">
        <v>16</v>
      </c>
      <c r="O298"/>
      <c r="P298">
        <v>1</v>
      </c>
      <c r="Q298" t="s">
        <v>18</v>
      </c>
      <c r="R298" t="s">
        <v>16</v>
      </c>
    </row>
    <row r="299" spans="1:18" s="8" customFormat="1" x14ac:dyDescent="0.25">
      <c r="A299" s="12">
        <v>13</v>
      </c>
      <c r="B299" s="11" t="s">
        <v>365</v>
      </c>
      <c r="C299" t="s">
        <v>413</v>
      </c>
      <c r="D299" s="11" t="s">
        <v>352</v>
      </c>
      <c r="E299" s="11">
        <v>0</v>
      </c>
      <c r="F299" s="11"/>
      <c r="G299" s="11">
        <v>1</v>
      </c>
      <c r="H299" s="11"/>
      <c r="I299">
        <f t="shared" si="4"/>
        <v>1</v>
      </c>
      <c r="J299" s="11">
        <v>0</v>
      </c>
      <c r="K299" s="11"/>
      <c r="L299" s="11" t="s">
        <v>16</v>
      </c>
      <c r="M299" s="11" t="s">
        <v>16</v>
      </c>
      <c r="N299" s="11" t="s">
        <v>16</v>
      </c>
      <c r="O299" s="11"/>
      <c r="P299" s="11">
        <v>2</v>
      </c>
      <c r="Q299" s="11" t="s">
        <v>18</v>
      </c>
      <c r="R299" s="11" t="s">
        <v>16</v>
      </c>
    </row>
    <row r="300" spans="1:18" s="9" customFormat="1" ht="15.75" thickBot="1" x14ac:dyDescent="0.3">
      <c r="A300" s="13">
        <v>14</v>
      </c>
      <c r="B300" s="2" t="s">
        <v>76</v>
      </c>
      <c r="C300" t="s">
        <v>413</v>
      </c>
      <c r="D300" s="2" t="s">
        <v>352</v>
      </c>
      <c r="E300" s="2">
        <v>1</v>
      </c>
      <c r="F300" s="2"/>
      <c r="G300" s="2">
        <v>1</v>
      </c>
      <c r="H300" s="2"/>
      <c r="I300">
        <f t="shared" si="4"/>
        <v>2</v>
      </c>
      <c r="J300" s="2">
        <v>3</v>
      </c>
      <c r="K300" s="2"/>
      <c r="L300" s="2" t="s">
        <v>16</v>
      </c>
      <c r="M300" s="2" t="s">
        <v>16</v>
      </c>
      <c r="N300" s="2" t="s">
        <v>16</v>
      </c>
      <c r="O300" s="2"/>
      <c r="P300" s="2">
        <v>1</v>
      </c>
      <c r="Q300" s="2" t="s">
        <v>18</v>
      </c>
      <c r="R300" s="2" t="s">
        <v>16</v>
      </c>
    </row>
    <row r="301" spans="1:18" s="5" customFormat="1" x14ac:dyDescent="0.25">
      <c r="A301" s="6">
        <v>1</v>
      </c>
      <c r="B301" s="3" t="s">
        <v>367</v>
      </c>
      <c r="C301" t="s">
        <v>413</v>
      </c>
      <c r="D301" s="3" t="s">
        <v>366</v>
      </c>
      <c r="E301" s="3">
        <v>1</v>
      </c>
      <c r="F301" s="3"/>
      <c r="G301" s="3">
        <v>0</v>
      </c>
      <c r="H301" s="3"/>
      <c r="I301">
        <f t="shared" si="4"/>
        <v>1</v>
      </c>
      <c r="J301" s="3">
        <v>0</v>
      </c>
      <c r="K301" s="3"/>
      <c r="L301" s="3" t="s">
        <v>16</v>
      </c>
      <c r="M301" s="3" t="s">
        <v>16</v>
      </c>
      <c r="N301" s="3" t="s">
        <v>16</v>
      </c>
      <c r="O301" s="3"/>
      <c r="P301" s="3">
        <v>1</v>
      </c>
      <c r="Q301" s="3" t="s">
        <v>16</v>
      </c>
      <c r="R301" s="3" t="s">
        <v>16</v>
      </c>
    </row>
    <row r="302" spans="1:18" s="6" customFormat="1" x14ac:dyDescent="0.25">
      <c r="A302" s="6">
        <v>2</v>
      </c>
      <c r="B302" s="6" t="s">
        <v>368</v>
      </c>
      <c r="C302" t="s">
        <v>413</v>
      </c>
      <c r="D302" s="6" t="s">
        <v>366</v>
      </c>
      <c r="E302" s="6">
        <v>0</v>
      </c>
      <c r="G302" s="6">
        <v>1</v>
      </c>
      <c r="I302">
        <f t="shared" si="4"/>
        <v>1</v>
      </c>
      <c r="J302" s="6">
        <v>1</v>
      </c>
      <c r="L302" s="6" t="s">
        <v>16</v>
      </c>
      <c r="M302" s="6" t="s">
        <v>16</v>
      </c>
      <c r="N302" s="6" t="s">
        <v>18</v>
      </c>
      <c r="P302" s="6">
        <v>2</v>
      </c>
      <c r="Q302" s="6" t="s">
        <v>18</v>
      </c>
      <c r="R302" s="6" t="s">
        <v>16</v>
      </c>
    </row>
    <row r="303" spans="1:18" x14ac:dyDescent="0.25">
      <c r="A303" s="6">
        <v>3</v>
      </c>
      <c r="B303" t="s">
        <v>369</v>
      </c>
      <c r="C303" t="s">
        <v>413</v>
      </c>
      <c r="D303" t="s">
        <v>366</v>
      </c>
      <c r="E303">
        <v>0</v>
      </c>
      <c r="G303">
        <v>1</v>
      </c>
      <c r="I303">
        <f t="shared" si="4"/>
        <v>1</v>
      </c>
      <c r="J303">
        <v>2</v>
      </c>
      <c r="L303" t="s">
        <v>16</v>
      </c>
      <c r="M303" t="s">
        <v>16</v>
      </c>
      <c r="N303" t="s">
        <v>16</v>
      </c>
      <c r="P303">
        <v>1</v>
      </c>
      <c r="Q303" t="s">
        <v>18</v>
      </c>
      <c r="R303" t="s">
        <v>16</v>
      </c>
    </row>
    <row r="304" spans="1:18" x14ac:dyDescent="0.25">
      <c r="A304" s="6">
        <v>4</v>
      </c>
      <c r="B304" t="s">
        <v>370</v>
      </c>
      <c r="C304" t="s">
        <v>413</v>
      </c>
      <c r="D304" t="s">
        <v>366</v>
      </c>
      <c r="E304">
        <v>0</v>
      </c>
      <c r="G304">
        <v>0</v>
      </c>
      <c r="I304">
        <f t="shared" si="4"/>
        <v>0</v>
      </c>
      <c r="J304">
        <v>1</v>
      </c>
      <c r="L304" t="s">
        <v>16</v>
      </c>
      <c r="M304" t="s">
        <v>16</v>
      </c>
      <c r="N304" t="s">
        <v>18</v>
      </c>
      <c r="P304">
        <v>1</v>
      </c>
      <c r="Q304" t="s">
        <v>18</v>
      </c>
      <c r="R304" t="s">
        <v>16</v>
      </c>
    </row>
    <row r="305" spans="1:18" x14ac:dyDescent="0.25">
      <c r="A305" s="6">
        <v>5</v>
      </c>
      <c r="B305" t="s">
        <v>371</v>
      </c>
      <c r="C305" t="s">
        <v>413</v>
      </c>
      <c r="D305" t="s">
        <v>366</v>
      </c>
      <c r="E305">
        <v>0</v>
      </c>
      <c r="G305">
        <v>1</v>
      </c>
      <c r="I305">
        <f t="shared" si="4"/>
        <v>1</v>
      </c>
      <c r="J305">
        <v>0</v>
      </c>
      <c r="L305" t="s">
        <v>16</v>
      </c>
      <c r="M305" t="s">
        <v>16</v>
      </c>
      <c r="N305" t="s">
        <v>16</v>
      </c>
      <c r="P305">
        <v>1</v>
      </c>
      <c r="Q305" t="s">
        <v>18</v>
      </c>
      <c r="R305" t="s">
        <v>16</v>
      </c>
    </row>
    <row r="306" spans="1:18" x14ac:dyDescent="0.25">
      <c r="A306" s="6">
        <v>6</v>
      </c>
      <c r="B306" t="s">
        <v>372</v>
      </c>
      <c r="C306" t="s">
        <v>413</v>
      </c>
      <c r="D306" t="s">
        <v>366</v>
      </c>
      <c r="E306">
        <v>0</v>
      </c>
      <c r="G306">
        <v>0</v>
      </c>
      <c r="I306">
        <f t="shared" si="4"/>
        <v>0</v>
      </c>
      <c r="J306">
        <v>1</v>
      </c>
      <c r="L306" t="s">
        <v>18</v>
      </c>
      <c r="M306" t="s">
        <v>16</v>
      </c>
      <c r="N306" t="s">
        <v>16</v>
      </c>
      <c r="P306">
        <v>2</v>
      </c>
      <c r="Q306" t="s">
        <v>18</v>
      </c>
      <c r="R306" t="s">
        <v>16</v>
      </c>
    </row>
    <row r="307" spans="1:18" x14ac:dyDescent="0.25">
      <c r="A307" s="6">
        <v>7</v>
      </c>
      <c r="B307" t="s">
        <v>373</v>
      </c>
      <c r="C307" t="s">
        <v>413</v>
      </c>
      <c r="D307" t="s">
        <v>366</v>
      </c>
      <c r="E307">
        <v>0</v>
      </c>
      <c r="G307">
        <v>1</v>
      </c>
      <c r="I307">
        <f t="shared" si="4"/>
        <v>1</v>
      </c>
      <c r="J307">
        <v>1</v>
      </c>
      <c r="L307" t="s">
        <v>18</v>
      </c>
      <c r="M307" t="s">
        <v>16</v>
      </c>
      <c r="N307" t="s">
        <v>18</v>
      </c>
      <c r="P307">
        <v>3</v>
      </c>
      <c r="Q307" t="s">
        <v>16</v>
      </c>
      <c r="R307" t="s">
        <v>16</v>
      </c>
    </row>
    <row r="308" spans="1:18" x14ac:dyDescent="0.25">
      <c r="A308" s="6">
        <v>8</v>
      </c>
      <c r="B308" t="s">
        <v>374</v>
      </c>
      <c r="C308" t="s">
        <v>413</v>
      </c>
      <c r="D308" t="s">
        <v>366</v>
      </c>
      <c r="E308">
        <v>0</v>
      </c>
      <c r="G308">
        <v>3</v>
      </c>
      <c r="I308">
        <f t="shared" si="4"/>
        <v>3</v>
      </c>
      <c r="J308">
        <v>0</v>
      </c>
      <c r="L308" t="s">
        <v>16</v>
      </c>
      <c r="M308" t="s">
        <v>16</v>
      </c>
      <c r="N308" t="s">
        <v>16</v>
      </c>
      <c r="P308">
        <v>0</v>
      </c>
      <c r="Q308" t="s">
        <v>18</v>
      </c>
      <c r="R308" t="s">
        <v>120</v>
      </c>
    </row>
    <row r="309" spans="1:18" x14ac:dyDescent="0.25">
      <c r="A309" s="6">
        <v>9</v>
      </c>
      <c r="B309" t="s">
        <v>375</v>
      </c>
      <c r="C309" t="s">
        <v>413</v>
      </c>
      <c r="D309" t="s">
        <v>366</v>
      </c>
      <c r="E309">
        <v>0</v>
      </c>
      <c r="G309">
        <v>0</v>
      </c>
      <c r="I309">
        <f t="shared" si="4"/>
        <v>0</v>
      </c>
      <c r="J309">
        <v>0</v>
      </c>
      <c r="L309" t="s">
        <v>16</v>
      </c>
      <c r="M309" t="s">
        <v>16</v>
      </c>
      <c r="N309" t="s">
        <v>18</v>
      </c>
      <c r="P309">
        <v>4</v>
      </c>
      <c r="Q309" t="s">
        <v>18</v>
      </c>
      <c r="R309" t="s">
        <v>16</v>
      </c>
    </row>
    <row r="310" spans="1:18" x14ac:dyDescent="0.25">
      <c r="A310" s="6">
        <v>10</v>
      </c>
      <c r="B310" t="s">
        <v>376</v>
      </c>
      <c r="C310" t="s">
        <v>413</v>
      </c>
      <c r="D310" t="s">
        <v>366</v>
      </c>
      <c r="E310">
        <v>0</v>
      </c>
      <c r="G310">
        <v>1</v>
      </c>
      <c r="I310">
        <f t="shared" si="4"/>
        <v>1</v>
      </c>
      <c r="J310">
        <v>1</v>
      </c>
      <c r="L310" t="s">
        <v>16</v>
      </c>
      <c r="M310" t="s">
        <v>16</v>
      </c>
      <c r="N310" t="s">
        <v>16</v>
      </c>
      <c r="P310">
        <v>1</v>
      </c>
      <c r="Q310" t="s">
        <v>18</v>
      </c>
      <c r="R310" t="s">
        <v>16</v>
      </c>
    </row>
    <row r="311" spans="1:18" x14ac:dyDescent="0.25">
      <c r="A311" s="6">
        <v>11</v>
      </c>
      <c r="B311" t="s">
        <v>377</v>
      </c>
      <c r="C311" t="s">
        <v>413</v>
      </c>
      <c r="D311" t="s">
        <v>366</v>
      </c>
      <c r="E311">
        <v>1</v>
      </c>
      <c r="G311">
        <v>4</v>
      </c>
      <c r="I311">
        <f t="shared" si="4"/>
        <v>5</v>
      </c>
      <c r="J311">
        <v>2</v>
      </c>
      <c r="L311" t="s">
        <v>16</v>
      </c>
      <c r="M311" t="s">
        <v>18</v>
      </c>
      <c r="N311" t="s">
        <v>16</v>
      </c>
      <c r="P311">
        <v>2</v>
      </c>
      <c r="Q311" t="s">
        <v>16</v>
      </c>
      <c r="R311" t="s">
        <v>120</v>
      </c>
    </row>
    <row r="312" spans="1:18" x14ac:dyDescent="0.25">
      <c r="A312" s="6">
        <v>12</v>
      </c>
      <c r="B312" t="s">
        <v>378</v>
      </c>
      <c r="C312" t="s">
        <v>413</v>
      </c>
      <c r="D312" t="s">
        <v>366</v>
      </c>
      <c r="E312">
        <v>1</v>
      </c>
      <c r="G312">
        <v>1</v>
      </c>
      <c r="I312">
        <f t="shared" si="4"/>
        <v>2</v>
      </c>
      <c r="J312">
        <v>0</v>
      </c>
      <c r="L312" t="s">
        <v>16</v>
      </c>
      <c r="M312" t="s">
        <v>16</v>
      </c>
      <c r="N312" t="s">
        <v>16</v>
      </c>
      <c r="P312">
        <v>1</v>
      </c>
      <c r="Q312" t="s">
        <v>16</v>
      </c>
      <c r="R312" t="s">
        <v>16</v>
      </c>
    </row>
    <row r="313" spans="1:18" s="3" customFormat="1" x14ac:dyDescent="0.25">
      <c r="A313" s="6">
        <v>13</v>
      </c>
      <c r="B313" t="s">
        <v>379</v>
      </c>
      <c r="C313" t="s">
        <v>413</v>
      </c>
      <c r="D313" t="s">
        <v>366</v>
      </c>
      <c r="E313">
        <v>0</v>
      </c>
      <c r="F313"/>
      <c r="G313">
        <v>1</v>
      </c>
      <c r="H313"/>
      <c r="I313">
        <f t="shared" si="4"/>
        <v>1</v>
      </c>
      <c r="J313">
        <v>0</v>
      </c>
      <c r="K313"/>
      <c r="L313" t="s">
        <v>16</v>
      </c>
      <c r="M313" t="s">
        <v>26</v>
      </c>
      <c r="N313" t="s">
        <v>16</v>
      </c>
      <c r="O313"/>
      <c r="P313">
        <v>1</v>
      </c>
      <c r="Q313" t="s">
        <v>18</v>
      </c>
      <c r="R313" t="s">
        <v>18</v>
      </c>
    </row>
    <row r="314" spans="1:18" x14ac:dyDescent="0.25">
      <c r="A314" s="6">
        <v>14</v>
      </c>
      <c r="B314" s="3" t="s">
        <v>380</v>
      </c>
      <c r="C314" t="s">
        <v>413</v>
      </c>
      <c r="D314" s="3" t="s">
        <v>366</v>
      </c>
      <c r="E314" s="3">
        <v>0</v>
      </c>
      <c r="F314" s="3"/>
      <c r="G314" s="3">
        <v>2</v>
      </c>
      <c r="H314" s="3"/>
      <c r="I314">
        <f t="shared" si="4"/>
        <v>2</v>
      </c>
      <c r="J314" s="3">
        <v>1</v>
      </c>
      <c r="K314" s="3"/>
      <c r="L314" s="3" t="s">
        <v>18</v>
      </c>
      <c r="M314" s="3" t="s">
        <v>18</v>
      </c>
      <c r="N314" s="3" t="s">
        <v>16</v>
      </c>
      <c r="O314" s="3"/>
      <c r="P314" s="3">
        <v>1</v>
      </c>
      <c r="Q314" s="3" t="s">
        <v>18</v>
      </c>
      <c r="R314" s="3" t="s">
        <v>16</v>
      </c>
    </row>
    <row r="315" spans="1:18" s="6" customFormat="1" x14ac:dyDescent="0.25">
      <c r="A315" s="6">
        <v>15</v>
      </c>
      <c r="B315" t="s">
        <v>381</v>
      </c>
      <c r="C315" t="s">
        <v>413</v>
      </c>
      <c r="D315" t="s">
        <v>366</v>
      </c>
      <c r="E315">
        <v>2</v>
      </c>
      <c r="F315"/>
      <c r="G315">
        <v>1</v>
      </c>
      <c r="H315"/>
      <c r="I315">
        <f t="shared" si="4"/>
        <v>3</v>
      </c>
      <c r="J315">
        <v>1</v>
      </c>
      <c r="K315"/>
      <c r="L315" t="s">
        <v>16</v>
      </c>
      <c r="M315" t="s">
        <v>16</v>
      </c>
      <c r="N315" t="s">
        <v>16</v>
      </c>
      <c r="O315"/>
      <c r="P315">
        <v>2</v>
      </c>
      <c r="Q315" t="s">
        <v>18</v>
      </c>
      <c r="R315" t="s">
        <v>16</v>
      </c>
    </row>
    <row r="316" spans="1:18" x14ac:dyDescent="0.25">
      <c r="A316" s="6">
        <v>16</v>
      </c>
      <c r="B316" t="s">
        <v>383</v>
      </c>
      <c r="C316" t="s">
        <v>413</v>
      </c>
      <c r="D316" t="s">
        <v>366</v>
      </c>
      <c r="E316">
        <v>0</v>
      </c>
      <c r="G316">
        <v>1</v>
      </c>
      <c r="I316">
        <f t="shared" si="4"/>
        <v>1</v>
      </c>
      <c r="J316">
        <v>0</v>
      </c>
      <c r="L316" t="s">
        <v>16</v>
      </c>
      <c r="M316" t="s">
        <v>16</v>
      </c>
      <c r="N316" t="s">
        <v>16</v>
      </c>
      <c r="P316">
        <v>1</v>
      </c>
      <c r="Q316" t="s">
        <v>16</v>
      </c>
      <c r="R316" t="s">
        <v>18</v>
      </c>
    </row>
    <row r="317" spans="1:18" s="3" customFormat="1" x14ac:dyDescent="0.25">
      <c r="A317" s="6">
        <v>17</v>
      </c>
      <c r="B317" s="3" t="s">
        <v>384</v>
      </c>
      <c r="C317" t="s">
        <v>413</v>
      </c>
      <c r="D317" s="3" t="s">
        <v>366</v>
      </c>
      <c r="E317" s="3">
        <v>1</v>
      </c>
      <c r="G317" s="3">
        <v>1</v>
      </c>
      <c r="H317" s="3" t="s">
        <v>389</v>
      </c>
      <c r="I317">
        <f t="shared" si="4"/>
        <v>2</v>
      </c>
      <c r="J317" s="3">
        <v>1</v>
      </c>
      <c r="L317" s="3" t="s">
        <v>18</v>
      </c>
      <c r="M317" s="3" t="s">
        <v>16</v>
      </c>
      <c r="N317" s="3" t="s">
        <v>16</v>
      </c>
      <c r="P317" s="3">
        <v>2</v>
      </c>
      <c r="Q317" s="3" t="s">
        <v>16</v>
      </c>
      <c r="R317" s="3" t="s">
        <v>16</v>
      </c>
    </row>
    <row r="318" spans="1:18" x14ac:dyDescent="0.25">
      <c r="A318" s="6">
        <v>18</v>
      </c>
      <c r="B318" t="s">
        <v>385</v>
      </c>
      <c r="C318" t="s">
        <v>413</v>
      </c>
      <c r="D318" t="s">
        <v>366</v>
      </c>
      <c r="E318">
        <v>0</v>
      </c>
      <c r="G318">
        <v>1</v>
      </c>
      <c r="I318">
        <f t="shared" si="4"/>
        <v>1</v>
      </c>
      <c r="J318">
        <v>0</v>
      </c>
      <c r="L318" t="s">
        <v>16</v>
      </c>
      <c r="M318" t="s">
        <v>16</v>
      </c>
      <c r="N318" t="s">
        <v>16</v>
      </c>
      <c r="P318">
        <v>2</v>
      </c>
      <c r="Q318" t="s">
        <v>18</v>
      </c>
      <c r="R318" t="s">
        <v>16</v>
      </c>
    </row>
    <row r="319" spans="1:18" x14ac:dyDescent="0.25">
      <c r="A319" s="6">
        <v>19</v>
      </c>
      <c r="B319" t="s">
        <v>386</v>
      </c>
      <c r="C319" t="s">
        <v>413</v>
      </c>
      <c r="D319" t="s">
        <v>366</v>
      </c>
      <c r="E319">
        <v>0</v>
      </c>
      <c r="G319">
        <v>1</v>
      </c>
      <c r="I319">
        <f t="shared" si="4"/>
        <v>1</v>
      </c>
      <c r="J319">
        <v>1</v>
      </c>
      <c r="L319" t="s">
        <v>16</v>
      </c>
      <c r="M319" t="s">
        <v>16</v>
      </c>
      <c r="N319" t="s">
        <v>18</v>
      </c>
      <c r="O319" t="s">
        <v>122</v>
      </c>
      <c r="P319">
        <v>3</v>
      </c>
      <c r="Q319" t="s">
        <v>18</v>
      </c>
      <c r="R319" t="s">
        <v>16</v>
      </c>
    </row>
    <row r="320" spans="1:18" x14ac:dyDescent="0.25">
      <c r="A320" s="6">
        <v>20</v>
      </c>
      <c r="B320" t="s">
        <v>387</v>
      </c>
      <c r="C320" t="s">
        <v>413</v>
      </c>
      <c r="D320" t="s">
        <v>366</v>
      </c>
      <c r="E320">
        <v>1</v>
      </c>
      <c r="G320">
        <v>0</v>
      </c>
      <c r="I320">
        <f t="shared" si="4"/>
        <v>1</v>
      </c>
      <c r="J320">
        <v>1</v>
      </c>
      <c r="L320" t="s">
        <v>16</v>
      </c>
      <c r="M320" t="s">
        <v>18</v>
      </c>
      <c r="N320" t="s">
        <v>18</v>
      </c>
      <c r="P320">
        <v>4</v>
      </c>
      <c r="Q320" t="s">
        <v>16</v>
      </c>
      <c r="R320" t="s">
        <v>120</v>
      </c>
    </row>
    <row r="322" spans="3:15" x14ac:dyDescent="0.25">
      <c r="C322">
        <f>COUNTA(C2:C320)</f>
        <v>319</v>
      </c>
    </row>
    <row r="323" spans="3:15" x14ac:dyDescent="0.25">
      <c r="C323" t="s">
        <v>390</v>
      </c>
      <c r="D323" t="s">
        <v>393</v>
      </c>
      <c r="F323" s="15" t="s">
        <v>406</v>
      </c>
      <c r="I323" s="6" t="s">
        <v>398</v>
      </c>
      <c r="J323" s="6"/>
    </row>
    <row r="324" spans="3:15" x14ac:dyDescent="0.25">
      <c r="C324">
        <v>0</v>
      </c>
      <c r="D324">
        <f>COUNTIF($I$2:$I$320,"0")</f>
        <v>24</v>
      </c>
      <c r="F324" s="6">
        <v>0</v>
      </c>
      <c r="G324" s="6">
        <f>COUNTIF($J$2:$J$321,"0")</f>
        <v>146</v>
      </c>
      <c r="I324" s="6" t="s">
        <v>16</v>
      </c>
      <c r="J324" s="6">
        <f>COUNTIF(L2:L320,"oui")</f>
        <v>290</v>
      </c>
      <c r="K324" t="s">
        <v>409</v>
      </c>
    </row>
    <row r="325" spans="3:15" x14ac:dyDescent="0.25">
      <c r="C325">
        <v>1</v>
      </c>
      <c r="D325">
        <f>COUNTIF($I$2:$I$320,"1")</f>
        <v>120</v>
      </c>
      <c r="F325">
        <v>1</v>
      </c>
      <c r="G325" s="6">
        <f>COUNTIF($J$2:$J$321,"1")</f>
        <v>107</v>
      </c>
      <c r="I325" s="6" t="s">
        <v>18</v>
      </c>
      <c r="J325" s="6">
        <f>COUNTIF(L2:L320,"non")</f>
        <v>29</v>
      </c>
      <c r="K325" t="s">
        <v>16</v>
      </c>
      <c r="L325">
        <f>COUNTIF($R$2:$R$320,"oui")</f>
        <v>308</v>
      </c>
      <c r="N325" t="s">
        <v>399</v>
      </c>
      <c r="O325" t="s">
        <v>393</v>
      </c>
    </row>
    <row r="326" spans="3:15" x14ac:dyDescent="0.25">
      <c r="C326">
        <v>2</v>
      </c>
      <c r="D326">
        <f>COUNTIF($I$2:$I$320,"2")</f>
        <v>97</v>
      </c>
      <c r="F326">
        <v>2</v>
      </c>
      <c r="G326" s="6">
        <f>COUNTIF($J$2:$J$321,"2")</f>
        <v>43</v>
      </c>
      <c r="I326" s="6"/>
      <c r="J326" s="6"/>
      <c r="K326" t="s">
        <v>18</v>
      </c>
      <c r="L326">
        <f>COUNTIF($R$2:$R$320,"non")</f>
        <v>6</v>
      </c>
      <c r="N326" s="6">
        <v>0</v>
      </c>
      <c r="O326">
        <f>COUNTIF($P$2:$P$320,"0")</f>
        <v>34</v>
      </c>
    </row>
    <row r="327" spans="3:15" x14ac:dyDescent="0.25">
      <c r="C327">
        <v>3</v>
      </c>
      <c r="D327">
        <f>COUNTIF($I$2:$I$320,"3")</f>
        <v>48</v>
      </c>
      <c r="F327">
        <v>3</v>
      </c>
      <c r="G327" s="6">
        <f>COUNTIF($J$2:$J$321,"3")</f>
        <v>15</v>
      </c>
      <c r="I327" s="6"/>
      <c r="J327" s="6"/>
      <c r="K327" t="s">
        <v>120</v>
      </c>
      <c r="L327">
        <f>COUNTIF($R$2:$R$320,"je ne comprends pas la question")</f>
        <v>5</v>
      </c>
      <c r="N327" s="6">
        <v>1</v>
      </c>
      <c r="O327">
        <f>COUNTIF($P$2:$P$320,"1")</f>
        <v>154</v>
      </c>
    </row>
    <row r="328" spans="3:15" x14ac:dyDescent="0.25">
      <c r="C328">
        <v>4</v>
      </c>
      <c r="D328">
        <f>COUNTIF($I$2:$I$320,"4")</f>
        <v>20</v>
      </c>
      <c r="F328">
        <v>4</v>
      </c>
      <c r="G328" s="6">
        <f>COUNTIF($J$2:$J$321,"4")</f>
        <v>7</v>
      </c>
      <c r="I328" s="6" t="s">
        <v>407</v>
      </c>
      <c r="J328" s="6"/>
      <c r="N328" s="6">
        <v>2</v>
      </c>
      <c r="O328">
        <f>COUNTIF($P$2:$P$320,"2")</f>
        <v>95</v>
      </c>
    </row>
    <row r="329" spans="3:15" x14ac:dyDescent="0.25">
      <c r="C329" s="15" t="s">
        <v>225</v>
      </c>
      <c r="D329">
        <f>COUNTIF($I$2:$I$320,"5")</f>
        <v>7</v>
      </c>
      <c r="F329" s="15" t="s">
        <v>225</v>
      </c>
      <c r="G329" s="6">
        <f>COUNTIF($J$2:$J$321,"5")</f>
        <v>0</v>
      </c>
      <c r="I329" s="6" t="s">
        <v>16</v>
      </c>
      <c r="J329" s="6">
        <f>COUNTIF($M$2:$M$320,"oui")</f>
        <v>260</v>
      </c>
      <c r="N329" s="20">
        <v>3</v>
      </c>
      <c r="O329">
        <f>COUNTIF($P$2:$P$320,"3")</f>
        <v>23</v>
      </c>
    </row>
    <row r="330" spans="3:15" x14ac:dyDescent="0.25">
      <c r="I330" s="6" t="s">
        <v>18</v>
      </c>
      <c r="J330" s="6">
        <f>COUNTIF($M$2:$M$320,"non")</f>
        <v>31</v>
      </c>
      <c r="N330" s="20">
        <v>4</v>
      </c>
      <c r="O330">
        <f>COUNTIF($P$2:$P$320,"4")</f>
        <v>12</v>
      </c>
    </row>
    <row r="331" spans="3:15" ht="21" x14ac:dyDescent="0.35">
      <c r="C331" s="16" t="s">
        <v>412</v>
      </c>
      <c r="I331" s="6" t="s">
        <v>408</v>
      </c>
      <c r="J331" s="6">
        <f>COUNTIF($M$2:$M$320,"en panne (encre ou autre)")</f>
        <v>28</v>
      </c>
      <c r="N331" s="6">
        <v>5</v>
      </c>
      <c r="O331">
        <f>COUNTIF($P$2:$P$320,"5")</f>
        <v>0</v>
      </c>
    </row>
    <row r="332" spans="3:15" x14ac:dyDescent="0.25">
      <c r="M332" s="6"/>
    </row>
    <row r="333" spans="3:15" x14ac:dyDescent="0.25">
      <c r="C333" s="17" t="s">
        <v>404</v>
      </c>
    </row>
    <row r="334" spans="3:15" x14ac:dyDescent="0.25">
      <c r="C334" s="17" t="s">
        <v>405</v>
      </c>
    </row>
    <row r="335" spans="3:15" x14ac:dyDescent="0.25">
      <c r="C335" s="17" t="s">
        <v>410</v>
      </c>
    </row>
    <row r="336" spans="3:15" x14ac:dyDescent="0.25">
      <c r="C336" s="17" t="s">
        <v>411</v>
      </c>
    </row>
    <row r="343" spans="1:1" x14ac:dyDescent="0.25">
      <c r="A343" s="12"/>
    </row>
    <row r="344" spans="1:1" x14ac:dyDescent="0.25">
      <c r="A344" s="12"/>
    </row>
    <row r="345" spans="1:1" x14ac:dyDescent="0.25">
      <c r="A345" s="12"/>
    </row>
    <row r="346" spans="1:1" x14ac:dyDescent="0.25">
      <c r="A346" s="12"/>
    </row>
    <row r="347" spans="1:1" x14ac:dyDescent="0.25">
      <c r="A347" s="12"/>
    </row>
    <row r="348" spans="1:1" x14ac:dyDescent="0.25">
      <c r="A348" s="12"/>
    </row>
    <row r="349" spans="1:1" x14ac:dyDescent="0.25">
      <c r="A349" s="12"/>
    </row>
    <row r="350" spans="1:1" x14ac:dyDescent="0.25">
      <c r="A350" s="12"/>
    </row>
    <row r="351" spans="1:1" x14ac:dyDescent="0.25">
      <c r="A351" s="12"/>
    </row>
    <row r="352" spans="1:1" x14ac:dyDescent="0.25">
      <c r="A352" s="12"/>
    </row>
    <row r="353" spans="1:9" x14ac:dyDescent="0.25">
      <c r="A353" s="12"/>
    </row>
    <row r="354" spans="1:9" x14ac:dyDescent="0.25">
      <c r="A354" s="12"/>
    </row>
    <row r="355" spans="1:9" x14ac:dyDescent="0.25">
      <c r="A355" s="12"/>
    </row>
    <row r="356" spans="1:9" x14ac:dyDescent="0.25">
      <c r="A356" s="12"/>
    </row>
    <row r="357" spans="1:9" x14ac:dyDescent="0.25">
      <c r="A357" s="12"/>
    </row>
    <row r="358" spans="1:9" x14ac:dyDescent="0.25">
      <c r="A358" s="12"/>
    </row>
    <row r="359" spans="1:9" x14ac:dyDescent="0.25">
      <c r="A359" s="12"/>
    </row>
    <row r="360" spans="1:9" x14ac:dyDescent="0.25">
      <c r="A360" s="12"/>
    </row>
    <row r="361" spans="1:9" x14ac:dyDescent="0.25">
      <c r="A361" s="12"/>
    </row>
    <row r="362" spans="1:9" x14ac:dyDescent="0.25">
      <c r="A362" s="12"/>
    </row>
    <row r="363" spans="1:9" x14ac:dyDescent="0.25">
      <c r="A363" s="12"/>
    </row>
    <row r="364" spans="1:9" s="5" customFormat="1" x14ac:dyDescent="0.25">
      <c r="A364" s="12"/>
      <c r="I364"/>
    </row>
    <row r="365" spans="1:9" s="8" customFormat="1" ht="15.75" thickBot="1" x14ac:dyDescent="0.3">
      <c r="A365" s="12"/>
      <c r="I365"/>
    </row>
    <row r="366" spans="1:9" x14ac:dyDescent="0.25">
      <c r="A366" s="14"/>
    </row>
    <row r="367" spans="1:9" x14ac:dyDescent="0.25">
      <c r="A367" s="12"/>
    </row>
    <row r="368" spans="1:9" x14ac:dyDescent="0.25">
      <c r="A368" s="12"/>
    </row>
    <row r="369" spans="1:18" x14ac:dyDescent="0.25">
      <c r="A369" s="12"/>
    </row>
    <row r="370" spans="1:18" x14ac:dyDescent="0.25">
      <c r="A370" s="12"/>
    </row>
    <row r="371" spans="1:18" x14ac:dyDescent="0.25">
      <c r="A371" s="12"/>
    </row>
    <row r="372" spans="1:18" x14ac:dyDescent="0.25">
      <c r="A372" s="12"/>
    </row>
    <row r="373" spans="1:18" s="8" customFormat="1" x14ac:dyDescent="0.25">
      <c r="A373" s="12"/>
      <c r="I373"/>
    </row>
    <row r="374" spans="1:18" s="2" customFormat="1" ht="15.75" thickBot="1" x14ac:dyDescent="0.3">
      <c r="A374" s="13"/>
      <c r="I374"/>
    </row>
    <row r="375" spans="1:18" x14ac:dyDescent="0.25">
      <c r="A375" s="12"/>
    </row>
    <row r="376" spans="1:18" s="5" customFormat="1" x14ac:dyDescent="0.25">
      <c r="A376" s="12"/>
      <c r="I376"/>
    </row>
    <row r="377" spans="1:18" s="3" customFormat="1" x14ac:dyDescent="0.25">
      <c r="A377" s="12"/>
      <c r="B377"/>
      <c r="C377"/>
      <c r="D377"/>
      <c r="E377"/>
      <c r="F377"/>
      <c r="G377"/>
      <c r="H377"/>
      <c r="I377"/>
      <c r="J377"/>
      <c r="K377"/>
      <c r="L377"/>
      <c r="M377"/>
      <c r="N377"/>
      <c r="O377"/>
      <c r="P377"/>
      <c r="Q377"/>
      <c r="R377"/>
    </row>
    <row r="378" spans="1:18" x14ac:dyDescent="0.25">
      <c r="A378" s="12"/>
    </row>
    <row r="379" spans="1:18" x14ac:dyDescent="0.25">
      <c r="A379" s="12"/>
    </row>
    <row r="380" spans="1:18" x14ac:dyDescent="0.25">
      <c r="A380" s="12"/>
    </row>
    <row r="381" spans="1:18" x14ac:dyDescent="0.25">
      <c r="A381" s="12"/>
      <c r="B381" s="6"/>
      <c r="C381" s="6"/>
      <c r="D381" s="6"/>
      <c r="E381" s="6"/>
      <c r="F381" s="6"/>
      <c r="G381" s="6"/>
      <c r="H381" s="6"/>
      <c r="J381" s="6"/>
      <c r="K381" s="6"/>
      <c r="L381" s="6"/>
      <c r="M381" s="6"/>
      <c r="N381" s="6"/>
      <c r="O381" s="6"/>
      <c r="P381" s="6"/>
      <c r="Q381" s="6"/>
      <c r="R381" s="6"/>
    </row>
    <row r="382" spans="1:18" x14ac:dyDescent="0.25">
      <c r="A382" s="12"/>
    </row>
    <row r="383" spans="1:18" x14ac:dyDescent="0.25">
      <c r="A383" s="12"/>
      <c r="B383" s="3"/>
      <c r="C383" s="3"/>
      <c r="D383" s="3"/>
      <c r="E383" s="3"/>
      <c r="F383" s="3"/>
      <c r="G383" s="3"/>
      <c r="H383" s="3"/>
      <c r="J383" s="3"/>
      <c r="K383" s="3"/>
      <c r="L383" s="3"/>
      <c r="M383" s="3"/>
      <c r="N383" s="3"/>
      <c r="O383" s="3"/>
      <c r="P383" s="3"/>
      <c r="Q383" s="3"/>
      <c r="R383" s="3"/>
    </row>
    <row r="384" spans="1:18" x14ac:dyDescent="0.25">
      <c r="A384" s="12"/>
    </row>
    <row r="385" spans="1:18" x14ac:dyDescent="0.25">
      <c r="A385" s="12"/>
    </row>
    <row r="386" spans="1:18" x14ac:dyDescent="0.25">
      <c r="A386" s="12"/>
    </row>
    <row r="387" spans="1:18" s="8" customFormat="1" x14ac:dyDescent="0.25">
      <c r="A387" s="12"/>
      <c r="I387"/>
    </row>
    <row r="388" spans="1:18" s="2" customFormat="1" ht="15.75" thickBot="1" x14ac:dyDescent="0.3">
      <c r="A388" s="13"/>
      <c r="I388"/>
    </row>
    <row r="389" spans="1:18" s="5" customFormat="1" x14ac:dyDescent="0.25">
      <c r="A389" s="12"/>
      <c r="B389"/>
      <c r="C389"/>
      <c r="D389"/>
      <c r="E389"/>
      <c r="F389"/>
      <c r="G389"/>
      <c r="H389"/>
      <c r="I389"/>
      <c r="J389"/>
      <c r="K389"/>
      <c r="L389"/>
      <c r="M389"/>
      <c r="N389"/>
      <c r="O389"/>
      <c r="P389"/>
      <c r="Q389"/>
      <c r="R389"/>
    </row>
    <row r="390" spans="1:18" x14ac:dyDescent="0.25">
      <c r="A390" s="12"/>
      <c r="B390" s="5"/>
      <c r="C390" s="5"/>
      <c r="D390" s="5"/>
      <c r="E390" s="5"/>
      <c r="F390" s="5"/>
      <c r="G390" s="5"/>
      <c r="H390" s="5"/>
      <c r="J390" s="5"/>
      <c r="K390" s="5"/>
      <c r="L390" s="5"/>
      <c r="M390" s="5"/>
      <c r="N390" s="5"/>
      <c r="O390" s="5"/>
      <c r="P390" s="5"/>
      <c r="Q390" s="5"/>
      <c r="R390" s="5"/>
    </row>
    <row r="391" spans="1:18" x14ac:dyDescent="0.25">
      <c r="A391" s="12"/>
    </row>
    <row r="392" spans="1:18" x14ac:dyDescent="0.25">
      <c r="A392" s="12"/>
    </row>
    <row r="393" spans="1:18" x14ac:dyDescent="0.25">
      <c r="A393" s="12"/>
    </row>
    <row r="394" spans="1:18" s="5" customFormat="1" x14ac:dyDescent="0.25">
      <c r="A394" s="12"/>
      <c r="B394" s="7"/>
      <c r="C394" s="7"/>
      <c r="D394" s="7"/>
      <c r="E394" s="7"/>
      <c r="F394" s="7"/>
      <c r="G394" s="7"/>
      <c r="H394" s="7"/>
      <c r="I394"/>
      <c r="J394" s="7"/>
      <c r="K394" s="7"/>
      <c r="L394" s="7"/>
      <c r="M394" s="7"/>
      <c r="N394" s="7"/>
      <c r="O394" s="7"/>
      <c r="P394" s="7"/>
      <c r="Q394" s="7"/>
      <c r="R394" s="7"/>
    </row>
    <row r="395" spans="1:18" s="7" customFormat="1" x14ac:dyDescent="0.25">
      <c r="A395" s="12"/>
      <c r="B395"/>
      <c r="C395"/>
      <c r="D395"/>
      <c r="E395"/>
      <c r="F395"/>
      <c r="G395"/>
      <c r="H395"/>
      <c r="I395"/>
      <c r="J395"/>
      <c r="K395"/>
      <c r="L395"/>
      <c r="M395"/>
      <c r="N395"/>
      <c r="O395"/>
      <c r="P395"/>
      <c r="Q395"/>
      <c r="R395"/>
    </row>
    <row r="396" spans="1:18" x14ac:dyDescent="0.25">
      <c r="A396" s="12"/>
    </row>
    <row r="397" spans="1:18" x14ac:dyDescent="0.25">
      <c r="A397" s="12"/>
    </row>
    <row r="398" spans="1:18" x14ac:dyDescent="0.25">
      <c r="A398" s="12"/>
    </row>
    <row r="399" spans="1:18" x14ac:dyDescent="0.25">
      <c r="A399" s="12"/>
    </row>
    <row r="400" spans="1:18" s="3" customFormat="1" x14ac:dyDescent="0.25">
      <c r="A400" s="12"/>
      <c r="I400"/>
    </row>
    <row r="401" spans="1:18" x14ac:dyDescent="0.25">
      <c r="A401" s="12"/>
    </row>
    <row r="402" spans="1:18" x14ac:dyDescent="0.25">
      <c r="A402" s="12"/>
    </row>
    <row r="403" spans="1:18" x14ac:dyDescent="0.25">
      <c r="A403" s="12"/>
    </row>
    <row r="404" spans="1:18" x14ac:dyDescent="0.25">
      <c r="A404" s="12"/>
    </row>
    <row r="405" spans="1:18" x14ac:dyDescent="0.25">
      <c r="A405" s="12"/>
    </row>
    <row r="406" spans="1:18" x14ac:dyDescent="0.25">
      <c r="A406" s="12"/>
    </row>
    <row r="407" spans="1:18" x14ac:dyDescent="0.25">
      <c r="A407" s="12"/>
      <c r="B407" s="6"/>
      <c r="C407" s="6"/>
      <c r="D407" s="6"/>
      <c r="E407" s="6"/>
      <c r="F407" s="6"/>
      <c r="G407" s="6"/>
      <c r="H407" s="6"/>
      <c r="J407" s="6"/>
      <c r="K407" s="6"/>
      <c r="L407" s="6"/>
      <c r="M407" s="6"/>
      <c r="N407" s="6"/>
      <c r="O407" s="6"/>
      <c r="P407" s="6"/>
      <c r="Q407" s="6"/>
      <c r="R407" s="6"/>
    </row>
    <row r="408" spans="1:18" x14ac:dyDescent="0.25">
      <c r="A408" s="12"/>
    </row>
    <row r="409" spans="1:18" s="5" customFormat="1" x14ac:dyDescent="0.25">
      <c r="A409" s="12"/>
      <c r="B409"/>
      <c r="C409"/>
      <c r="D409"/>
      <c r="E409"/>
      <c r="F409"/>
      <c r="G409"/>
      <c r="H409"/>
      <c r="I409"/>
      <c r="J409"/>
      <c r="K409"/>
      <c r="L409"/>
      <c r="M409"/>
      <c r="N409"/>
      <c r="O409"/>
      <c r="P409"/>
      <c r="Q409"/>
      <c r="R409"/>
    </row>
    <row r="410" spans="1:18" x14ac:dyDescent="0.25">
      <c r="A410" s="12"/>
    </row>
    <row r="411" spans="1:18" x14ac:dyDescent="0.25">
      <c r="A411" s="12"/>
    </row>
    <row r="412" spans="1:18" s="2" customFormat="1" ht="15.75" thickBot="1" x14ac:dyDescent="0.3">
      <c r="A412" s="13"/>
      <c r="I412"/>
    </row>
    <row r="413" spans="1:18" s="6" customFormat="1" x14ac:dyDescent="0.25">
      <c r="A413" s="12"/>
      <c r="B413"/>
      <c r="C413"/>
      <c r="D413"/>
      <c r="E413"/>
      <c r="F413"/>
      <c r="G413"/>
      <c r="H413"/>
      <c r="I413"/>
      <c r="J413"/>
      <c r="K413"/>
      <c r="L413"/>
      <c r="M413"/>
      <c r="N413"/>
      <c r="O413"/>
      <c r="P413"/>
      <c r="Q413"/>
      <c r="R413"/>
    </row>
    <row r="414" spans="1:18" s="3" customFormat="1" x14ac:dyDescent="0.25">
      <c r="A414" s="12"/>
      <c r="B414"/>
      <c r="C414"/>
      <c r="D414"/>
      <c r="E414"/>
      <c r="F414"/>
      <c r="G414"/>
      <c r="H414"/>
      <c r="I414"/>
      <c r="J414"/>
      <c r="K414"/>
      <c r="L414"/>
      <c r="M414"/>
      <c r="N414"/>
      <c r="O414"/>
      <c r="P414"/>
      <c r="Q414"/>
      <c r="R414"/>
    </row>
    <row r="415" spans="1:18" s="5" customFormat="1" x14ac:dyDescent="0.25">
      <c r="A415" s="12"/>
      <c r="I415"/>
    </row>
    <row r="416" spans="1:18" x14ac:dyDescent="0.25">
      <c r="A416" s="12"/>
    </row>
    <row r="417" spans="1:18" s="6" customFormat="1" x14ac:dyDescent="0.25">
      <c r="A417" s="12"/>
      <c r="B417"/>
      <c r="C417"/>
      <c r="D417"/>
      <c r="E417"/>
      <c r="F417"/>
      <c r="G417"/>
      <c r="H417"/>
      <c r="I417"/>
      <c r="J417"/>
      <c r="K417"/>
      <c r="L417"/>
      <c r="M417"/>
      <c r="N417"/>
      <c r="O417"/>
      <c r="P417"/>
      <c r="Q417"/>
      <c r="R417"/>
    </row>
    <row r="418" spans="1:18" x14ac:dyDescent="0.25">
      <c r="A418" s="12"/>
    </row>
    <row r="419" spans="1:18" s="4" customFormat="1" x14ac:dyDescent="0.25">
      <c r="A419" s="12"/>
      <c r="B419" s="3"/>
      <c r="C419" s="3"/>
      <c r="D419" s="3"/>
      <c r="E419" s="3"/>
      <c r="F419" s="3"/>
      <c r="G419" s="3"/>
      <c r="H419" s="3"/>
      <c r="I419"/>
      <c r="J419" s="3"/>
      <c r="K419" s="3"/>
      <c r="L419" s="3"/>
      <c r="M419" s="3"/>
      <c r="N419" s="3"/>
      <c r="O419" s="3"/>
      <c r="P419" s="3"/>
      <c r="Q419" s="3"/>
      <c r="R419" s="3"/>
    </row>
    <row r="420" spans="1:18" x14ac:dyDescent="0.25">
      <c r="A420" s="12"/>
    </row>
    <row r="421" spans="1:18" s="3" customFormat="1" x14ac:dyDescent="0.25">
      <c r="A421" s="12"/>
      <c r="B421"/>
      <c r="C421"/>
      <c r="D421"/>
      <c r="E421"/>
      <c r="F421"/>
      <c r="G421"/>
      <c r="H421"/>
      <c r="I421"/>
      <c r="J421"/>
      <c r="K421"/>
      <c r="L421"/>
      <c r="M421"/>
      <c r="N421"/>
      <c r="O421"/>
      <c r="P421"/>
      <c r="Q421"/>
      <c r="R421"/>
    </row>
    <row r="422" spans="1:18" x14ac:dyDescent="0.25">
      <c r="A422" s="12"/>
    </row>
    <row r="423" spans="1:18" x14ac:dyDescent="0.25">
      <c r="A423" s="12"/>
      <c r="B423" s="5"/>
      <c r="C423" s="5"/>
      <c r="D423" s="5"/>
      <c r="E423" s="5"/>
      <c r="F423" s="5"/>
      <c r="G423" s="5"/>
      <c r="H423" s="5"/>
      <c r="J423" s="5"/>
      <c r="K423" s="5"/>
      <c r="L423" s="5"/>
      <c r="M423" s="5"/>
      <c r="N423" s="5"/>
      <c r="O423" s="5"/>
      <c r="P423" s="5"/>
      <c r="Q423" s="5"/>
      <c r="R423" s="5"/>
    </row>
    <row r="424" spans="1:18" s="8" customFormat="1" x14ac:dyDescent="0.25">
      <c r="A424" s="12"/>
      <c r="I424"/>
    </row>
    <row r="425" spans="1:18" s="5" customFormat="1" x14ac:dyDescent="0.25">
      <c r="A425" s="6"/>
      <c r="B425"/>
      <c r="C425"/>
      <c r="D425"/>
      <c r="E425"/>
      <c r="F425"/>
      <c r="G425"/>
      <c r="H425"/>
      <c r="I425"/>
      <c r="J425"/>
      <c r="K425"/>
      <c r="L425"/>
      <c r="M425"/>
      <c r="N425"/>
      <c r="O425"/>
      <c r="P425"/>
      <c r="Q425"/>
      <c r="R425"/>
    </row>
    <row r="426" spans="1:18" s="6" customFormat="1" x14ac:dyDescent="0.25">
      <c r="B426"/>
      <c r="C426"/>
      <c r="D426"/>
      <c r="E426"/>
      <c r="F426"/>
      <c r="G426"/>
      <c r="H426"/>
      <c r="I426"/>
      <c r="J426"/>
      <c r="K426"/>
      <c r="L426"/>
      <c r="M426"/>
      <c r="N426"/>
      <c r="O426"/>
      <c r="P426"/>
      <c r="Q426"/>
      <c r="R426"/>
    </row>
    <row r="427" spans="1:18" s="4" customFormat="1" x14ac:dyDescent="0.25">
      <c r="A427" s="6"/>
      <c r="B427" s="6"/>
      <c r="C427" s="6"/>
      <c r="D427" s="6"/>
      <c r="E427" s="6"/>
      <c r="F427" s="6"/>
      <c r="G427" s="6"/>
      <c r="H427" s="6"/>
      <c r="I427"/>
      <c r="J427" s="6"/>
      <c r="K427" s="6"/>
      <c r="L427" s="6"/>
      <c r="M427" s="6"/>
      <c r="N427" s="6"/>
      <c r="O427" s="6"/>
      <c r="P427" s="6"/>
      <c r="Q427" s="6"/>
      <c r="R427" s="6"/>
    </row>
    <row r="428" spans="1:18" x14ac:dyDescent="0.25">
      <c r="A428" s="6"/>
      <c r="B428" s="4"/>
      <c r="C428" s="4"/>
      <c r="D428" s="4"/>
      <c r="E428" s="4"/>
      <c r="F428" s="4"/>
      <c r="G428" s="4"/>
      <c r="H428" s="4"/>
      <c r="J428" s="4"/>
      <c r="K428" s="4"/>
      <c r="L428" s="4"/>
      <c r="M428" s="4"/>
      <c r="N428" s="4"/>
      <c r="O428" s="4"/>
      <c r="P428" s="4"/>
      <c r="Q428" s="4"/>
      <c r="R428" s="4"/>
    </row>
    <row r="429" spans="1:18" x14ac:dyDescent="0.25">
      <c r="A429" s="6"/>
    </row>
    <row r="430" spans="1:18" x14ac:dyDescent="0.25">
      <c r="A430" s="6"/>
    </row>
    <row r="431" spans="1:18" s="5" customFormat="1" x14ac:dyDescent="0.25">
      <c r="A431" s="6"/>
      <c r="B431"/>
      <c r="C431"/>
      <c r="D431"/>
      <c r="E431"/>
      <c r="F431"/>
      <c r="G431"/>
      <c r="H431"/>
      <c r="I431"/>
      <c r="J431"/>
      <c r="K431"/>
      <c r="L431"/>
      <c r="M431"/>
      <c r="N431"/>
      <c r="O431"/>
      <c r="P431"/>
      <c r="Q431"/>
      <c r="R431"/>
    </row>
    <row r="432" spans="1:18" s="5" customFormat="1" x14ac:dyDescent="0.25">
      <c r="A432" s="6"/>
      <c r="I432"/>
    </row>
    <row r="433" spans="1:18" x14ac:dyDescent="0.25">
      <c r="A433" s="6"/>
      <c r="B433" s="5"/>
      <c r="C433" s="5"/>
      <c r="D433" s="5"/>
      <c r="E433" s="5"/>
      <c r="F433" s="5"/>
      <c r="G433" s="5"/>
      <c r="H433" s="5"/>
      <c r="J433" s="5"/>
      <c r="K433" s="5"/>
      <c r="L433" s="5"/>
      <c r="M433" s="5"/>
      <c r="N433" s="5"/>
      <c r="O433" s="5"/>
      <c r="P433" s="5"/>
      <c r="Q433" s="5"/>
      <c r="R433" s="5"/>
    </row>
    <row r="434" spans="1:18" x14ac:dyDescent="0.25">
      <c r="A434" s="6"/>
      <c r="B434" s="5"/>
      <c r="C434" s="5"/>
      <c r="D434" s="5"/>
      <c r="E434" s="5"/>
      <c r="F434" s="5"/>
      <c r="G434" s="5"/>
      <c r="H434" s="5"/>
      <c r="J434" s="5"/>
      <c r="K434" s="5"/>
      <c r="L434" s="5"/>
      <c r="M434" s="5"/>
      <c r="N434" s="5"/>
      <c r="O434" s="5"/>
      <c r="P434" s="5"/>
      <c r="Q434" s="5"/>
      <c r="R434" s="5"/>
    </row>
    <row r="435" spans="1:18" x14ac:dyDescent="0.25">
      <c r="A435" s="6"/>
    </row>
    <row r="436" spans="1:18" s="8" customFormat="1" x14ac:dyDescent="0.25">
      <c r="A436" s="6"/>
      <c r="I436"/>
    </row>
    <row r="437" spans="1:18" s="2" customFormat="1" ht="15.75" thickBot="1" x14ac:dyDescent="0.3">
      <c r="A437" s="13"/>
      <c r="I437"/>
    </row>
    <row r="438" spans="1:18" x14ac:dyDescent="0.25">
      <c r="A438" s="12"/>
    </row>
    <row r="439" spans="1:18" s="3" customFormat="1" x14ac:dyDescent="0.25">
      <c r="A439" s="12"/>
      <c r="B439"/>
      <c r="C439"/>
      <c r="D439"/>
      <c r="E439"/>
      <c r="F439"/>
      <c r="G439"/>
      <c r="H439"/>
      <c r="I439"/>
      <c r="J439"/>
      <c r="K439"/>
      <c r="L439"/>
      <c r="M439"/>
      <c r="N439"/>
      <c r="O439"/>
      <c r="P439"/>
      <c r="Q439"/>
      <c r="R439"/>
    </row>
    <row r="440" spans="1:18" x14ac:dyDescent="0.25">
      <c r="A440" s="12"/>
      <c r="B440" s="3"/>
      <c r="C440" s="3"/>
      <c r="D440" s="3"/>
      <c r="E440" s="3"/>
      <c r="F440" s="3"/>
      <c r="G440" s="3"/>
      <c r="H440" s="3"/>
      <c r="J440" s="3"/>
      <c r="K440" s="3"/>
      <c r="L440" s="3"/>
      <c r="M440" s="3"/>
      <c r="N440" s="3"/>
      <c r="O440" s="3"/>
      <c r="P440" s="3"/>
      <c r="Q440" s="3"/>
      <c r="R440" s="3"/>
    </row>
    <row r="441" spans="1:18" s="3" customFormat="1" x14ac:dyDescent="0.25">
      <c r="A441" s="12"/>
      <c r="B441"/>
      <c r="C441"/>
      <c r="D441"/>
      <c r="E441"/>
      <c r="F441"/>
      <c r="G441"/>
      <c r="H441"/>
      <c r="I441"/>
      <c r="J441"/>
      <c r="K441"/>
      <c r="L441"/>
      <c r="M441"/>
      <c r="N441"/>
      <c r="O441"/>
      <c r="P441"/>
      <c r="Q441"/>
      <c r="R441"/>
    </row>
    <row r="442" spans="1:18" s="8" customFormat="1" x14ac:dyDescent="0.25">
      <c r="A442" s="12"/>
      <c r="B442" s="11"/>
      <c r="C442" s="11"/>
      <c r="D442" s="11"/>
      <c r="E442" s="11"/>
      <c r="F442" s="11"/>
      <c r="G442" s="11"/>
      <c r="H442" s="11"/>
      <c r="I442"/>
      <c r="J442" s="11"/>
      <c r="K442" s="11"/>
      <c r="L442" s="11"/>
      <c r="M442" s="11"/>
      <c r="N442" s="11"/>
      <c r="O442" s="11"/>
      <c r="P442" s="11"/>
      <c r="Q442" s="11"/>
      <c r="R442" s="11"/>
    </row>
    <row r="443" spans="1:18" s="5" customFormat="1" x14ac:dyDescent="0.25">
      <c r="A443" s="6"/>
      <c r="B443" s="3"/>
      <c r="C443" s="3"/>
      <c r="D443" s="3"/>
      <c r="E443" s="3"/>
      <c r="F443" s="3"/>
      <c r="G443" s="3"/>
      <c r="H443" s="3"/>
      <c r="I443"/>
      <c r="J443" s="3"/>
      <c r="K443" s="3"/>
      <c r="L443" s="3"/>
      <c r="M443" s="3"/>
      <c r="N443" s="3"/>
      <c r="O443" s="3"/>
      <c r="P443" s="3"/>
      <c r="Q443" s="3"/>
      <c r="R443" s="3"/>
    </row>
    <row r="444" spans="1:18" s="6" customFormat="1" x14ac:dyDescent="0.25">
      <c r="I444"/>
    </row>
    <row r="445" spans="1:18" x14ac:dyDescent="0.25">
      <c r="A445" s="6"/>
    </row>
    <row r="446" spans="1:18" x14ac:dyDescent="0.25">
      <c r="A446" s="6"/>
    </row>
    <row r="447" spans="1:18" x14ac:dyDescent="0.25">
      <c r="A447" s="6"/>
    </row>
    <row r="448" spans="1:18" x14ac:dyDescent="0.25">
      <c r="A448" s="6"/>
    </row>
    <row r="449" spans="1:18" s="3" customFormat="1" x14ac:dyDescent="0.25">
      <c r="A449" s="6"/>
      <c r="B449"/>
      <c r="C449"/>
      <c r="D449"/>
      <c r="E449"/>
      <c r="F449"/>
      <c r="G449"/>
      <c r="H449"/>
      <c r="I449"/>
      <c r="J449"/>
      <c r="K449"/>
      <c r="L449"/>
      <c r="M449"/>
      <c r="N449"/>
      <c r="O449"/>
      <c r="P449"/>
      <c r="Q449"/>
      <c r="R449"/>
    </row>
    <row r="450" spans="1:18" x14ac:dyDescent="0.25">
      <c r="A450" s="6"/>
    </row>
    <row r="451" spans="1:18" x14ac:dyDescent="0.25">
      <c r="A451" s="6"/>
    </row>
    <row r="452" spans="1:18" x14ac:dyDescent="0.25">
      <c r="A452" s="6"/>
    </row>
    <row r="453" spans="1:18" x14ac:dyDescent="0.25">
      <c r="A453" s="6"/>
    </row>
    <row r="462" spans="1:18" x14ac:dyDescent="0.25">
      <c r="C462" s="15"/>
    </row>
  </sheetData>
  <autoFilter ref="R1:R462" xr:uid="{C20B0236-EF0A-46BF-94E1-8AD770FCEB4B}"/>
  <sortState xmlns:xlrd2="http://schemas.microsoft.com/office/spreadsheetml/2017/richdata2" ref="A2:R320">
    <sortCondition ref="D2:D320"/>
    <sortCondition ref="C2:C320"/>
    <sortCondition ref="B2:B320"/>
  </sortState>
  <conditionalFormatting sqref="I1:I322 I454:I1048576 I333">
    <cfRule type="colorScale" priority="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I334:I453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L323:L324 N325 L332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pageSetup paperSize="9"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F8CD02-0DF7-477D-A79F-97BAA3F573D5}">
  <dimension ref="A1:Q35"/>
  <sheetViews>
    <sheetView topLeftCell="A31" workbookViewId="0">
      <selection activeCell="L31" sqref="L31"/>
    </sheetView>
  </sheetViews>
  <sheetFormatPr baseColWidth="10" defaultRowHeight="15" x14ac:dyDescent="0.25"/>
  <cols>
    <col min="2" max="2" width="23" customWidth="1"/>
    <col min="7" max="7" width="27.28515625" customWidth="1"/>
    <col min="14" max="14" width="21.85546875" customWidth="1"/>
    <col min="15" max="15" width="23.85546875" customWidth="1"/>
  </cols>
  <sheetData>
    <row r="1" spans="1:17" ht="60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4</v>
      </c>
      <c r="I1" t="s">
        <v>6</v>
      </c>
      <c r="J1" t="s">
        <v>4</v>
      </c>
      <c r="K1" s="1" t="s">
        <v>401</v>
      </c>
      <c r="L1" t="s">
        <v>8</v>
      </c>
      <c r="M1" t="s">
        <v>9</v>
      </c>
      <c r="N1" t="s">
        <v>10</v>
      </c>
      <c r="O1" t="s">
        <v>11</v>
      </c>
      <c r="P1" t="s">
        <v>12</v>
      </c>
      <c r="Q1" t="s">
        <v>13</v>
      </c>
    </row>
    <row r="2" spans="1:17" x14ac:dyDescent="0.25">
      <c r="A2" t="s">
        <v>58</v>
      </c>
      <c r="B2" t="s">
        <v>413</v>
      </c>
      <c r="C2" t="s">
        <v>43</v>
      </c>
      <c r="D2">
        <v>0</v>
      </c>
      <c r="F2">
        <v>0</v>
      </c>
      <c r="H2">
        <v>0</v>
      </c>
      <c r="I2">
        <v>0</v>
      </c>
      <c r="K2" t="s">
        <v>16</v>
      </c>
      <c r="L2" t="s">
        <v>16</v>
      </c>
      <c r="M2" t="s">
        <v>18</v>
      </c>
      <c r="O2">
        <v>1</v>
      </c>
      <c r="P2" t="s">
        <v>18</v>
      </c>
      <c r="Q2" t="s">
        <v>16</v>
      </c>
    </row>
    <row r="3" spans="1:17" s="2" customFormat="1" ht="15.75" thickBot="1" x14ac:dyDescent="0.3">
      <c r="A3" s="2" t="s">
        <v>70</v>
      </c>
      <c r="B3" t="s">
        <v>413</v>
      </c>
      <c r="C3" s="2" t="s">
        <v>43</v>
      </c>
      <c r="D3" s="2">
        <v>0</v>
      </c>
      <c r="F3" s="2">
        <v>0</v>
      </c>
      <c r="H3">
        <v>0</v>
      </c>
      <c r="I3" s="2">
        <v>0</v>
      </c>
      <c r="K3" s="2" t="s">
        <v>16</v>
      </c>
      <c r="L3" s="2" t="s">
        <v>18</v>
      </c>
      <c r="M3" s="2" t="s">
        <v>18</v>
      </c>
      <c r="O3" s="2">
        <v>1</v>
      </c>
      <c r="P3" s="2" t="s">
        <v>18</v>
      </c>
      <c r="Q3" s="2" t="s">
        <v>16</v>
      </c>
    </row>
    <row r="4" spans="1:17" x14ac:dyDescent="0.25">
      <c r="A4" t="s">
        <v>101</v>
      </c>
      <c r="B4" t="s">
        <v>413</v>
      </c>
      <c r="C4" t="s">
        <v>98</v>
      </c>
      <c r="D4">
        <v>0</v>
      </c>
      <c r="F4">
        <v>0</v>
      </c>
      <c r="H4">
        <v>0</v>
      </c>
      <c r="I4">
        <v>1</v>
      </c>
      <c r="K4" t="s">
        <v>16</v>
      </c>
      <c r="L4" t="s">
        <v>16</v>
      </c>
      <c r="M4" t="s">
        <v>18</v>
      </c>
      <c r="O4">
        <v>1</v>
      </c>
      <c r="P4" t="s">
        <v>18</v>
      </c>
      <c r="Q4" t="s">
        <v>16</v>
      </c>
    </row>
    <row r="5" spans="1:17" x14ac:dyDescent="0.25">
      <c r="A5" t="s">
        <v>106</v>
      </c>
      <c r="B5" t="s">
        <v>413</v>
      </c>
      <c r="C5" t="s">
        <v>98</v>
      </c>
      <c r="D5">
        <v>0</v>
      </c>
      <c r="F5">
        <v>0</v>
      </c>
      <c r="H5">
        <v>0</v>
      </c>
      <c r="I5">
        <v>1</v>
      </c>
      <c r="K5" t="s">
        <v>16</v>
      </c>
      <c r="L5" t="s">
        <v>16</v>
      </c>
      <c r="M5" t="s">
        <v>18</v>
      </c>
      <c r="O5">
        <v>2</v>
      </c>
      <c r="P5" t="s">
        <v>18</v>
      </c>
      <c r="Q5" t="s">
        <v>16</v>
      </c>
    </row>
    <row r="6" spans="1:17" x14ac:dyDescent="0.25">
      <c r="A6" t="s">
        <v>107</v>
      </c>
      <c r="B6" t="s">
        <v>413</v>
      </c>
      <c r="C6" t="s">
        <v>98</v>
      </c>
      <c r="D6">
        <v>0</v>
      </c>
      <c r="F6">
        <v>0</v>
      </c>
      <c r="H6">
        <v>0</v>
      </c>
      <c r="I6">
        <v>1</v>
      </c>
      <c r="K6" t="s">
        <v>16</v>
      </c>
      <c r="L6" t="s">
        <v>16</v>
      </c>
      <c r="M6" t="s">
        <v>18</v>
      </c>
      <c r="O6">
        <v>2</v>
      </c>
      <c r="P6" t="s">
        <v>18</v>
      </c>
      <c r="Q6" t="s">
        <v>16</v>
      </c>
    </row>
    <row r="7" spans="1:17" x14ac:dyDescent="0.25">
      <c r="A7" t="s">
        <v>108</v>
      </c>
      <c r="B7" t="s">
        <v>413</v>
      </c>
      <c r="C7" t="s">
        <v>98</v>
      </c>
      <c r="D7">
        <v>0</v>
      </c>
      <c r="F7">
        <v>0</v>
      </c>
      <c r="H7">
        <v>0</v>
      </c>
      <c r="I7">
        <v>2</v>
      </c>
      <c r="K7" t="s">
        <v>16</v>
      </c>
      <c r="L7" t="s">
        <v>26</v>
      </c>
      <c r="M7" t="s">
        <v>18</v>
      </c>
      <c r="O7">
        <v>3</v>
      </c>
      <c r="P7" t="s">
        <v>18</v>
      </c>
      <c r="Q7" t="s">
        <v>16</v>
      </c>
    </row>
    <row r="8" spans="1:17" x14ac:dyDescent="0.25">
      <c r="A8" t="s">
        <v>132</v>
      </c>
      <c r="B8" t="s">
        <v>413</v>
      </c>
      <c r="C8" t="s">
        <v>125</v>
      </c>
      <c r="D8">
        <v>0</v>
      </c>
      <c r="F8">
        <v>0</v>
      </c>
      <c r="H8">
        <v>0</v>
      </c>
      <c r="I8">
        <v>1</v>
      </c>
      <c r="K8" t="s">
        <v>16</v>
      </c>
      <c r="L8" t="s">
        <v>16</v>
      </c>
      <c r="M8" t="s">
        <v>18</v>
      </c>
      <c r="O8">
        <v>3</v>
      </c>
      <c r="P8" t="s">
        <v>18</v>
      </c>
      <c r="Q8" t="s">
        <v>16</v>
      </c>
    </row>
    <row r="9" spans="1:17" x14ac:dyDescent="0.25">
      <c r="A9" t="s">
        <v>150</v>
      </c>
      <c r="B9" t="s">
        <v>413</v>
      </c>
      <c r="C9" t="s">
        <v>125</v>
      </c>
      <c r="D9">
        <v>0</v>
      </c>
      <c r="F9">
        <v>0</v>
      </c>
      <c r="G9" t="s">
        <v>151</v>
      </c>
      <c r="H9">
        <v>0</v>
      </c>
      <c r="I9">
        <v>0</v>
      </c>
      <c r="K9" t="s">
        <v>16</v>
      </c>
      <c r="L9" t="s">
        <v>16</v>
      </c>
      <c r="M9" t="s">
        <v>18</v>
      </c>
      <c r="O9">
        <v>2</v>
      </c>
      <c r="P9" t="s">
        <v>18</v>
      </c>
      <c r="Q9" t="s">
        <v>16</v>
      </c>
    </row>
    <row r="10" spans="1:17" x14ac:dyDescent="0.25">
      <c r="A10" t="s">
        <v>157</v>
      </c>
      <c r="B10" t="s">
        <v>413</v>
      </c>
      <c r="C10" t="s">
        <v>155</v>
      </c>
      <c r="D10">
        <v>0</v>
      </c>
      <c r="F10">
        <v>0</v>
      </c>
      <c r="H10">
        <v>0</v>
      </c>
      <c r="I10">
        <v>0</v>
      </c>
      <c r="K10" t="s">
        <v>16</v>
      </c>
      <c r="L10" t="s">
        <v>26</v>
      </c>
      <c r="M10" t="s">
        <v>18</v>
      </c>
      <c r="O10">
        <v>3</v>
      </c>
      <c r="P10" t="s">
        <v>18</v>
      </c>
      <c r="Q10" t="s">
        <v>16</v>
      </c>
    </row>
    <row r="11" spans="1:17" s="2" customFormat="1" ht="15.75" thickBot="1" x14ac:dyDescent="0.3">
      <c r="A11" s="2" t="s">
        <v>183</v>
      </c>
      <c r="B11" t="s">
        <v>413</v>
      </c>
      <c r="C11" s="2" t="s">
        <v>155</v>
      </c>
      <c r="D11" s="2">
        <v>0</v>
      </c>
      <c r="F11" s="2">
        <v>0</v>
      </c>
      <c r="H11">
        <v>0</v>
      </c>
      <c r="I11" s="2">
        <v>0</v>
      </c>
      <c r="K11" s="2" t="s">
        <v>16</v>
      </c>
      <c r="L11" s="2" t="s">
        <v>18</v>
      </c>
      <c r="M11" s="2" t="s">
        <v>18</v>
      </c>
      <c r="O11" s="2">
        <v>1</v>
      </c>
      <c r="P11" s="2" t="s">
        <v>18</v>
      </c>
      <c r="Q11" s="2" t="s">
        <v>16</v>
      </c>
    </row>
    <row r="12" spans="1:17" s="6" customFormat="1" x14ac:dyDescent="0.25">
      <c r="A12" t="s">
        <v>184</v>
      </c>
      <c r="B12" t="s">
        <v>413</v>
      </c>
      <c r="C12" t="s">
        <v>185</v>
      </c>
      <c r="D12">
        <v>0</v>
      </c>
      <c r="E12"/>
      <c r="F12">
        <v>0</v>
      </c>
      <c r="G12"/>
      <c r="H12">
        <v>0</v>
      </c>
      <c r="I12">
        <v>0</v>
      </c>
      <c r="J12"/>
      <c r="K12" t="s">
        <v>16</v>
      </c>
      <c r="L12" t="s">
        <v>16</v>
      </c>
      <c r="M12" t="s">
        <v>18</v>
      </c>
      <c r="N12"/>
      <c r="O12">
        <v>1</v>
      </c>
      <c r="P12" t="s">
        <v>18</v>
      </c>
      <c r="Q12" t="s">
        <v>16</v>
      </c>
    </row>
    <row r="13" spans="1:17" x14ac:dyDescent="0.25">
      <c r="A13" t="s">
        <v>198</v>
      </c>
      <c r="B13" t="s">
        <v>413</v>
      </c>
      <c r="C13" t="s">
        <v>185</v>
      </c>
      <c r="D13">
        <v>0</v>
      </c>
      <c r="F13">
        <v>0</v>
      </c>
      <c r="H13">
        <v>0</v>
      </c>
      <c r="I13">
        <v>2</v>
      </c>
      <c r="K13" t="s">
        <v>16</v>
      </c>
      <c r="L13" t="s">
        <v>16</v>
      </c>
      <c r="M13" t="s">
        <v>18</v>
      </c>
      <c r="O13">
        <v>2</v>
      </c>
      <c r="P13" t="s">
        <v>18</v>
      </c>
      <c r="Q13" t="s">
        <v>16</v>
      </c>
    </row>
    <row r="14" spans="1:17" x14ac:dyDescent="0.25">
      <c r="A14" t="s">
        <v>242</v>
      </c>
      <c r="B14" t="s">
        <v>413</v>
      </c>
      <c r="C14" t="s">
        <v>236</v>
      </c>
      <c r="D14">
        <v>0</v>
      </c>
      <c r="F14">
        <v>0</v>
      </c>
      <c r="H14">
        <v>0</v>
      </c>
      <c r="I14">
        <v>0</v>
      </c>
      <c r="K14" t="s">
        <v>16</v>
      </c>
      <c r="L14" t="s">
        <v>18</v>
      </c>
      <c r="M14" t="s">
        <v>18</v>
      </c>
      <c r="O14">
        <v>1</v>
      </c>
      <c r="P14" t="s">
        <v>18</v>
      </c>
      <c r="Q14" t="s">
        <v>16</v>
      </c>
    </row>
    <row r="15" spans="1:17" x14ac:dyDescent="0.25">
      <c r="A15" t="s">
        <v>251</v>
      </c>
      <c r="B15" t="s">
        <v>413</v>
      </c>
      <c r="C15" t="s">
        <v>236</v>
      </c>
      <c r="D15">
        <v>0</v>
      </c>
      <c r="F15">
        <v>0</v>
      </c>
      <c r="H15">
        <v>0</v>
      </c>
      <c r="I15">
        <v>1</v>
      </c>
      <c r="K15" t="s">
        <v>16</v>
      </c>
      <c r="L15" t="s">
        <v>26</v>
      </c>
      <c r="M15" t="s">
        <v>18</v>
      </c>
      <c r="O15">
        <v>1</v>
      </c>
      <c r="P15" t="s">
        <v>16</v>
      </c>
      <c r="Q15" t="s">
        <v>16</v>
      </c>
    </row>
    <row r="16" spans="1:17" x14ac:dyDescent="0.25">
      <c r="A16" t="s">
        <v>269</v>
      </c>
      <c r="B16" t="s">
        <v>413</v>
      </c>
      <c r="C16" t="s">
        <v>257</v>
      </c>
      <c r="D16">
        <v>0</v>
      </c>
      <c r="F16">
        <v>0</v>
      </c>
      <c r="H16">
        <v>0</v>
      </c>
      <c r="I16">
        <v>2</v>
      </c>
      <c r="K16" t="s">
        <v>16</v>
      </c>
      <c r="L16" t="s">
        <v>16</v>
      </c>
      <c r="M16" t="s">
        <v>18</v>
      </c>
      <c r="O16">
        <v>2</v>
      </c>
      <c r="P16" t="s">
        <v>16</v>
      </c>
      <c r="Q16" t="s">
        <v>16</v>
      </c>
    </row>
    <row r="17" spans="1:17" s="5" customFormat="1" x14ac:dyDescent="0.25">
      <c r="A17" t="s">
        <v>271</v>
      </c>
      <c r="B17" t="s">
        <v>413</v>
      </c>
      <c r="C17" t="s">
        <v>257</v>
      </c>
      <c r="D17">
        <v>0</v>
      </c>
      <c r="E17"/>
      <c r="F17">
        <v>0</v>
      </c>
      <c r="G17"/>
      <c r="H17">
        <v>0</v>
      </c>
      <c r="I17">
        <v>0</v>
      </c>
      <c r="J17"/>
      <c r="K17" t="s">
        <v>16</v>
      </c>
      <c r="L17" t="s">
        <v>18</v>
      </c>
      <c r="M17" t="s">
        <v>18</v>
      </c>
      <c r="N17"/>
      <c r="O17">
        <v>2</v>
      </c>
      <c r="P17" t="s">
        <v>18</v>
      </c>
      <c r="Q17" t="s">
        <v>16</v>
      </c>
    </row>
    <row r="18" spans="1:17" x14ac:dyDescent="0.25">
      <c r="A18" t="s">
        <v>279</v>
      </c>
      <c r="B18" t="s">
        <v>413</v>
      </c>
      <c r="C18" t="s">
        <v>276</v>
      </c>
      <c r="D18">
        <v>0</v>
      </c>
      <c r="F18">
        <v>0</v>
      </c>
      <c r="H18">
        <v>0</v>
      </c>
      <c r="I18">
        <v>0</v>
      </c>
      <c r="K18" t="s">
        <v>16</v>
      </c>
      <c r="L18" t="s">
        <v>16</v>
      </c>
      <c r="M18" t="s">
        <v>18</v>
      </c>
      <c r="O18">
        <v>3</v>
      </c>
      <c r="P18" t="s">
        <v>18</v>
      </c>
      <c r="Q18" t="s">
        <v>16</v>
      </c>
    </row>
    <row r="19" spans="1:17" x14ac:dyDescent="0.25">
      <c r="A19" t="s">
        <v>288</v>
      </c>
      <c r="B19" t="s">
        <v>413</v>
      </c>
      <c r="C19" t="s">
        <v>276</v>
      </c>
      <c r="D19">
        <v>0</v>
      </c>
      <c r="F19">
        <v>0</v>
      </c>
      <c r="H19">
        <v>0</v>
      </c>
      <c r="I19">
        <v>3</v>
      </c>
      <c r="K19" t="s">
        <v>16</v>
      </c>
      <c r="L19" t="s">
        <v>18</v>
      </c>
      <c r="M19" t="s">
        <v>16</v>
      </c>
      <c r="O19">
        <v>1</v>
      </c>
      <c r="P19" t="s">
        <v>16</v>
      </c>
      <c r="Q19" t="s">
        <v>16</v>
      </c>
    </row>
    <row r="20" spans="1:17" x14ac:dyDescent="0.25">
      <c r="A20" t="s">
        <v>314</v>
      </c>
      <c r="B20" t="s">
        <v>413</v>
      </c>
      <c r="C20" t="s">
        <v>296</v>
      </c>
      <c r="D20">
        <v>0</v>
      </c>
      <c r="F20">
        <v>0</v>
      </c>
      <c r="H20">
        <v>0</v>
      </c>
      <c r="I20">
        <v>0</v>
      </c>
      <c r="K20" t="s">
        <v>16</v>
      </c>
      <c r="L20" t="s">
        <v>16</v>
      </c>
      <c r="M20" t="s">
        <v>18</v>
      </c>
      <c r="N20" t="s">
        <v>315</v>
      </c>
      <c r="O20">
        <v>0</v>
      </c>
      <c r="P20" t="s">
        <v>18</v>
      </c>
      <c r="Q20" t="s">
        <v>16</v>
      </c>
    </row>
    <row r="21" spans="1:17" s="4" customFormat="1" x14ac:dyDescent="0.25">
      <c r="A21" s="4" t="s">
        <v>330</v>
      </c>
      <c r="B21" t="s">
        <v>413</v>
      </c>
      <c r="C21" s="4" t="s">
        <v>322</v>
      </c>
      <c r="D21" s="4">
        <v>0</v>
      </c>
      <c r="F21" s="4">
        <v>0</v>
      </c>
      <c r="H21">
        <v>0</v>
      </c>
      <c r="I21" s="4">
        <v>0</v>
      </c>
      <c r="K21" s="4" t="s">
        <v>16</v>
      </c>
      <c r="L21" s="4" t="s">
        <v>18</v>
      </c>
      <c r="M21" s="4" t="s">
        <v>18</v>
      </c>
      <c r="O21" s="4">
        <v>1</v>
      </c>
      <c r="P21" s="4" t="s">
        <v>18</v>
      </c>
      <c r="Q21" s="4" t="s">
        <v>16</v>
      </c>
    </row>
    <row r="22" spans="1:17" x14ac:dyDescent="0.25">
      <c r="A22" s="5" t="s">
        <v>336</v>
      </c>
      <c r="B22" t="s">
        <v>413</v>
      </c>
      <c r="C22" s="5" t="s">
        <v>322</v>
      </c>
      <c r="D22" s="5">
        <v>0</v>
      </c>
      <c r="E22" s="5"/>
      <c r="F22" s="5">
        <v>0</v>
      </c>
      <c r="G22" s="5"/>
      <c r="H22">
        <v>0</v>
      </c>
      <c r="I22" s="5">
        <v>0</v>
      </c>
      <c r="J22" s="5"/>
      <c r="K22" s="5" t="s">
        <v>16</v>
      </c>
      <c r="L22" s="5" t="s">
        <v>16</v>
      </c>
      <c r="M22" s="5" t="s">
        <v>18</v>
      </c>
      <c r="N22" s="5"/>
      <c r="O22" s="5">
        <v>0</v>
      </c>
      <c r="P22" s="5" t="s">
        <v>18</v>
      </c>
      <c r="Q22" s="5" t="s">
        <v>16</v>
      </c>
    </row>
    <row r="23" spans="1:17" x14ac:dyDescent="0.25">
      <c r="A23" t="s">
        <v>370</v>
      </c>
      <c r="B23" t="s">
        <v>413</v>
      </c>
      <c r="C23" t="s">
        <v>366</v>
      </c>
      <c r="D23">
        <v>0</v>
      </c>
      <c r="F23">
        <v>0</v>
      </c>
      <c r="H23">
        <v>0</v>
      </c>
      <c r="I23">
        <v>1</v>
      </c>
      <c r="K23" t="s">
        <v>16</v>
      </c>
      <c r="L23" t="s">
        <v>16</v>
      </c>
      <c r="M23" t="s">
        <v>18</v>
      </c>
      <c r="O23">
        <v>1</v>
      </c>
      <c r="P23" t="s">
        <v>18</v>
      </c>
      <c r="Q23" t="s">
        <v>16</v>
      </c>
    </row>
    <row r="24" spans="1:17" x14ac:dyDescent="0.25">
      <c r="A24" t="s">
        <v>372</v>
      </c>
      <c r="B24" t="s">
        <v>413</v>
      </c>
      <c r="C24" t="s">
        <v>366</v>
      </c>
      <c r="D24">
        <v>0</v>
      </c>
      <c r="F24">
        <v>0</v>
      </c>
      <c r="H24">
        <v>0</v>
      </c>
      <c r="I24">
        <v>1</v>
      </c>
      <c r="K24" t="s">
        <v>18</v>
      </c>
      <c r="L24" t="s">
        <v>16</v>
      </c>
      <c r="M24" t="s">
        <v>16</v>
      </c>
      <c r="O24">
        <v>2</v>
      </c>
      <c r="P24" t="s">
        <v>18</v>
      </c>
      <c r="Q24" t="s">
        <v>16</v>
      </c>
    </row>
    <row r="25" spans="1:17" x14ac:dyDescent="0.25">
      <c r="A25" t="s">
        <v>375</v>
      </c>
      <c r="B25" t="s">
        <v>413</v>
      </c>
      <c r="C25" t="s">
        <v>366</v>
      </c>
      <c r="D25">
        <v>0</v>
      </c>
      <c r="F25">
        <v>0</v>
      </c>
      <c r="H25">
        <v>0</v>
      </c>
      <c r="I25">
        <v>0</v>
      </c>
      <c r="K25" t="s">
        <v>16</v>
      </c>
      <c r="L25" t="s">
        <v>16</v>
      </c>
      <c r="M25" t="s">
        <v>18</v>
      </c>
      <c r="O25">
        <v>4</v>
      </c>
      <c r="P25" t="s">
        <v>18</v>
      </c>
      <c r="Q25" t="s">
        <v>16</v>
      </c>
    </row>
    <row r="27" spans="1:17" ht="18.75" x14ac:dyDescent="0.3">
      <c r="A27" s="18" t="s">
        <v>391</v>
      </c>
    </row>
    <row r="29" spans="1:17" x14ac:dyDescent="0.25">
      <c r="A29" t="s">
        <v>395</v>
      </c>
      <c r="C29" t="s">
        <v>394</v>
      </c>
      <c r="E29" t="s">
        <v>398</v>
      </c>
      <c r="H29" t="s">
        <v>399</v>
      </c>
      <c r="J29" t="s">
        <v>393</v>
      </c>
    </row>
    <row r="30" spans="1:17" x14ac:dyDescent="0.25">
      <c r="A30" s="4">
        <v>0</v>
      </c>
      <c r="B30" s="4"/>
      <c r="C30" s="4">
        <v>13</v>
      </c>
      <c r="E30" t="s">
        <v>16</v>
      </c>
      <c r="F30">
        <v>23</v>
      </c>
      <c r="H30" s="6">
        <v>0</v>
      </c>
      <c r="J30">
        <f>COUNTIF($O$2:$O$121,"0")</f>
        <v>2</v>
      </c>
    </row>
    <row r="31" spans="1:17" x14ac:dyDescent="0.25">
      <c r="A31">
        <v>1</v>
      </c>
      <c r="C31">
        <v>7</v>
      </c>
      <c r="E31" s="7" t="s">
        <v>18</v>
      </c>
      <c r="F31" s="7">
        <f>COUNTIF($K$2:$K$121,"non")</f>
        <v>1</v>
      </c>
      <c r="H31" s="6">
        <v>1</v>
      </c>
      <c r="J31">
        <f>COUNTIF($O$2:$O$121,"1")</f>
        <v>10</v>
      </c>
    </row>
    <row r="32" spans="1:17" x14ac:dyDescent="0.25">
      <c r="A32">
        <v>2</v>
      </c>
      <c r="C32">
        <v>3</v>
      </c>
      <c r="H32" s="4">
        <v>2</v>
      </c>
      <c r="I32" s="4"/>
      <c r="J32" s="4">
        <f>COUNTIF($O$2:$O$121,"2")</f>
        <v>7</v>
      </c>
    </row>
    <row r="33" spans="1:10" x14ac:dyDescent="0.25">
      <c r="A33">
        <v>3</v>
      </c>
      <c r="C33">
        <v>1</v>
      </c>
      <c r="H33" s="19">
        <v>3</v>
      </c>
      <c r="I33" s="19"/>
      <c r="J33" s="19">
        <f>COUNTIF($O$2:$O$121,"3")</f>
        <v>4</v>
      </c>
    </row>
    <row r="34" spans="1:10" x14ac:dyDescent="0.25">
      <c r="H34" s="19">
        <v>4</v>
      </c>
      <c r="I34" s="19"/>
      <c r="J34" s="19">
        <f>COUNTIF($O$2:$O$121,"4")</f>
        <v>1</v>
      </c>
    </row>
    <row r="35" spans="1:10" x14ac:dyDescent="0.25">
      <c r="B35" t="s">
        <v>400</v>
      </c>
      <c r="C35">
        <f>SUM(C30:C33)</f>
        <v>24</v>
      </c>
      <c r="H35" s="6">
        <v>5</v>
      </c>
      <c r="J35">
        <f>COUNTIF($O$2:$O$121,"5")</f>
        <v>0</v>
      </c>
    </row>
  </sheetData>
  <conditionalFormatting sqref="H2:H25">
    <cfRule type="colorScale" priority="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H1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H29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5AFB8C-33B6-4253-8428-CF961ABEDF0B}">
  <dimension ref="A1:U133"/>
  <sheetViews>
    <sheetView topLeftCell="A86" workbookViewId="0">
      <selection activeCell="C2" sqref="C2:C121"/>
    </sheetView>
  </sheetViews>
  <sheetFormatPr baseColWidth="10" defaultRowHeight="15" x14ac:dyDescent="0.25"/>
  <cols>
    <col min="3" max="3" width="28.42578125" customWidth="1"/>
    <col min="13" max="13" width="25.42578125" customWidth="1"/>
    <col min="14" max="14" width="23.5703125" customWidth="1"/>
    <col min="19" max="21" width="11.42578125" style="6"/>
  </cols>
  <sheetData>
    <row r="1" spans="1:18" ht="270" x14ac:dyDescent="0.25"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4</v>
      </c>
      <c r="J1" t="s">
        <v>6</v>
      </c>
      <c r="K1" t="s">
        <v>4</v>
      </c>
      <c r="L1" s="1" t="s">
        <v>7</v>
      </c>
      <c r="M1" t="s">
        <v>8</v>
      </c>
      <c r="N1" t="s">
        <v>9</v>
      </c>
      <c r="O1" t="s">
        <v>10</v>
      </c>
      <c r="P1" t="s">
        <v>11</v>
      </c>
      <c r="Q1" t="s">
        <v>12</v>
      </c>
      <c r="R1" t="s">
        <v>13</v>
      </c>
    </row>
    <row r="2" spans="1:18" x14ac:dyDescent="0.25">
      <c r="A2">
        <v>4</v>
      </c>
      <c r="B2" t="s">
        <v>20</v>
      </c>
      <c r="C2" t="s">
        <v>413</v>
      </c>
      <c r="D2" t="s">
        <v>15</v>
      </c>
      <c r="E2">
        <v>0</v>
      </c>
      <c r="G2">
        <v>1</v>
      </c>
      <c r="I2">
        <v>1</v>
      </c>
      <c r="J2">
        <v>1</v>
      </c>
      <c r="L2" t="s">
        <v>16</v>
      </c>
      <c r="M2" t="s">
        <v>18</v>
      </c>
      <c r="N2" t="s">
        <v>18</v>
      </c>
      <c r="P2">
        <v>0</v>
      </c>
      <c r="Q2" t="s">
        <v>16</v>
      </c>
      <c r="R2" t="s">
        <v>16</v>
      </c>
    </row>
    <row r="3" spans="1:18" x14ac:dyDescent="0.25">
      <c r="A3">
        <v>6</v>
      </c>
      <c r="B3" t="s">
        <v>22</v>
      </c>
      <c r="C3" t="s">
        <v>413</v>
      </c>
      <c r="D3" t="s">
        <v>15</v>
      </c>
      <c r="E3">
        <v>0</v>
      </c>
      <c r="G3">
        <v>1</v>
      </c>
      <c r="I3">
        <v>1</v>
      </c>
      <c r="J3">
        <v>2</v>
      </c>
      <c r="L3" t="s">
        <v>16</v>
      </c>
      <c r="M3" t="s">
        <v>16</v>
      </c>
      <c r="N3" t="s">
        <v>16</v>
      </c>
      <c r="P3">
        <v>0</v>
      </c>
      <c r="Q3" t="s">
        <v>16</v>
      </c>
      <c r="R3" t="s">
        <v>16</v>
      </c>
    </row>
    <row r="4" spans="1:18" x14ac:dyDescent="0.25">
      <c r="A4">
        <v>11</v>
      </c>
      <c r="B4" t="s">
        <v>28</v>
      </c>
      <c r="C4" t="s">
        <v>413</v>
      </c>
      <c r="D4" t="s">
        <v>15</v>
      </c>
      <c r="E4">
        <v>1</v>
      </c>
      <c r="G4">
        <v>0</v>
      </c>
      <c r="I4">
        <v>1</v>
      </c>
      <c r="J4">
        <v>0</v>
      </c>
      <c r="L4" t="s">
        <v>16</v>
      </c>
      <c r="M4" t="s">
        <v>16</v>
      </c>
      <c r="N4" t="s">
        <v>16</v>
      </c>
      <c r="P4">
        <v>2</v>
      </c>
      <c r="Q4" t="s">
        <v>18</v>
      </c>
      <c r="R4" t="s">
        <v>16</v>
      </c>
    </row>
    <row r="5" spans="1:18" x14ac:dyDescent="0.25">
      <c r="A5">
        <v>12</v>
      </c>
      <c r="B5" t="s">
        <v>29</v>
      </c>
      <c r="C5" t="s">
        <v>413</v>
      </c>
      <c r="D5" t="s">
        <v>15</v>
      </c>
      <c r="E5">
        <v>0</v>
      </c>
      <c r="G5">
        <v>1</v>
      </c>
      <c r="I5">
        <v>1</v>
      </c>
      <c r="J5">
        <v>0</v>
      </c>
      <c r="L5" t="s">
        <v>16</v>
      </c>
      <c r="M5" t="s">
        <v>16</v>
      </c>
      <c r="N5" t="s">
        <v>16</v>
      </c>
      <c r="P5">
        <v>0</v>
      </c>
      <c r="Q5" t="s">
        <v>18</v>
      </c>
      <c r="R5" t="s">
        <v>16</v>
      </c>
    </row>
    <row r="6" spans="1:18" x14ac:dyDescent="0.25">
      <c r="A6">
        <v>15</v>
      </c>
      <c r="B6" t="s">
        <v>32</v>
      </c>
      <c r="C6" t="s">
        <v>413</v>
      </c>
      <c r="D6" t="s">
        <v>15</v>
      </c>
      <c r="E6">
        <v>0</v>
      </c>
      <c r="G6">
        <v>1</v>
      </c>
      <c r="I6">
        <v>1</v>
      </c>
      <c r="J6">
        <v>0</v>
      </c>
      <c r="L6" t="s">
        <v>16</v>
      </c>
      <c r="M6" t="s">
        <v>18</v>
      </c>
      <c r="N6" t="s">
        <v>16</v>
      </c>
      <c r="P6">
        <v>0</v>
      </c>
      <c r="Q6" t="s">
        <v>18</v>
      </c>
      <c r="R6" t="s">
        <v>16</v>
      </c>
    </row>
    <row r="7" spans="1:18" x14ac:dyDescent="0.25">
      <c r="A7">
        <v>16</v>
      </c>
      <c r="B7" t="s">
        <v>33</v>
      </c>
      <c r="C7" t="s">
        <v>413</v>
      </c>
      <c r="D7" t="s">
        <v>15</v>
      </c>
      <c r="E7">
        <v>0</v>
      </c>
      <c r="G7">
        <v>1</v>
      </c>
      <c r="I7">
        <v>1</v>
      </c>
      <c r="J7">
        <v>1</v>
      </c>
      <c r="L7" t="s">
        <v>16</v>
      </c>
      <c r="M7" t="s">
        <v>16</v>
      </c>
      <c r="N7" t="s">
        <v>16</v>
      </c>
      <c r="P7">
        <v>1</v>
      </c>
      <c r="Q7" t="s">
        <v>18</v>
      </c>
      <c r="R7" t="s">
        <v>16</v>
      </c>
    </row>
    <row r="8" spans="1:18" x14ac:dyDescent="0.25">
      <c r="A8">
        <v>19</v>
      </c>
      <c r="B8" t="s">
        <v>36</v>
      </c>
      <c r="C8" t="s">
        <v>413</v>
      </c>
      <c r="D8" t="s">
        <v>15</v>
      </c>
      <c r="E8">
        <v>1</v>
      </c>
      <c r="G8">
        <v>0</v>
      </c>
      <c r="I8">
        <v>1</v>
      </c>
      <c r="J8">
        <v>1</v>
      </c>
      <c r="L8" t="s">
        <v>16</v>
      </c>
      <c r="M8" t="s">
        <v>16</v>
      </c>
      <c r="N8" t="s">
        <v>16</v>
      </c>
      <c r="O8" t="s">
        <v>37</v>
      </c>
      <c r="P8">
        <v>1</v>
      </c>
      <c r="Q8" t="s">
        <v>18</v>
      </c>
      <c r="R8" t="s">
        <v>16</v>
      </c>
    </row>
    <row r="9" spans="1:18" x14ac:dyDescent="0.25">
      <c r="A9">
        <v>20</v>
      </c>
      <c r="B9" t="s">
        <v>38</v>
      </c>
      <c r="C9" t="s">
        <v>413</v>
      </c>
      <c r="D9" t="s">
        <v>15</v>
      </c>
      <c r="E9">
        <v>1</v>
      </c>
      <c r="G9">
        <v>0</v>
      </c>
      <c r="I9">
        <v>1</v>
      </c>
      <c r="J9">
        <v>1</v>
      </c>
      <c r="L9" t="s">
        <v>16</v>
      </c>
      <c r="M9" t="s">
        <v>16</v>
      </c>
      <c r="N9" t="s">
        <v>16</v>
      </c>
      <c r="P9">
        <v>2</v>
      </c>
      <c r="Q9" t="s">
        <v>18</v>
      </c>
      <c r="R9" t="s">
        <v>16</v>
      </c>
    </row>
    <row r="10" spans="1:18" x14ac:dyDescent="0.25">
      <c r="A10">
        <v>22</v>
      </c>
      <c r="B10" t="s">
        <v>40</v>
      </c>
      <c r="C10" t="s">
        <v>413</v>
      </c>
      <c r="D10" t="s">
        <v>15</v>
      </c>
      <c r="E10">
        <v>0</v>
      </c>
      <c r="G10">
        <v>1</v>
      </c>
      <c r="I10">
        <v>1</v>
      </c>
      <c r="J10">
        <v>1</v>
      </c>
      <c r="L10" t="s">
        <v>16</v>
      </c>
      <c r="M10" t="s">
        <v>16</v>
      </c>
      <c r="N10" t="s">
        <v>16</v>
      </c>
      <c r="P10">
        <v>0</v>
      </c>
      <c r="Q10" t="s">
        <v>18</v>
      </c>
      <c r="R10" t="s">
        <v>16</v>
      </c>
    </row>
    <row r="11" spans="1:18" x14ac:dyDescent="0.25">
      <c r="A11" s="12">
        <v>2</v>
      </c>
      <c r="B11" t="s">
        <v>44</v>
      </c>
      <c r="C11" t="s">
        <v>413</v>
      </c>
      <c r="D11" t="s">
        <v>43</v>
      </c>
      <c r="E11">
        <v>0</v>
      </c>
      <c r="G11">
        <v>1</v>
      </c>
      <c r="I11">
        <v>1</v>
      </c>
      <c r="J11">
        <v>0</v>
      </c>
      <c r="L11" t="s">
        <v>16</v>
      </c>
      <c r="M11" t="s">
        <v>16</v>
      </c>
      <c r="N11" t="s">
        <v>16</v>
      </c>
      <c r="P11">
        <v>3</v>
      </c>
      <c r="Q11" t="s">
        <v>18</v>
      </c>
      <c r="R11" t="s">
        <v>16</v>
      </c>
    </row>
    <row r="12" spans="1:18" x14ac:dyDescent="0.25">
      <c r="A12" s="12">
        <v>7</v>
      </c>
      <c r="B12" t="s">
        <v>49</v>
      </c>
      <c r="C12" t="s">
        <v>413</v>
      </c>
      <c r="D12" t="s">
        <v>43</v>
      </c>
      <c r="E12">
        <v>0</v>
      </c>
      <c r="G12">
        <v>1</v>
      </c>
      <c r="I12">
        <v>1</v>
      </c>
      <c r="J12">
        <v>1</v>
      </c>
      <c r="L12" t="s">
        <v>16</v>
      </c>
      <c r="M12" t="s">
        <v>16</v>
      </c>
      <c r="N12" t="s">
        <v>16</v>
      </c>
      <c r="P12">
        <v>1</v>
      </c>
      <c r="Q12" t="s">
        <v>16</v>
      </c>
      <c r="R12" t="s">
        <v>16</v>
      </c>
    </row>
    <row r="13" spans="1:18" x14ac:dyDescent="0.25">
      <c r="A13" s="12">
        <v>9</v>
      </c>
      <c r="B13" t="s">
        <v>51</v>
      </c>
      <c r="C13" t="s">
        <v>413</v>
      </c>
      <c r="D13" t="s">
        <v>43</v>
      </c>
      <c r="E13">
        <v>1</v>
      </c>
      <c r="G13">
        <v>0</v>
      </c>
      <c r="I13">
        <v>1</v>
      </c>
      <c r="J13">
        <v>1</v>
      </c>
      <c r="L13" t="s">
        <v>16</v>
      </c>
      <c r="M13" t="s">
        <v>16</v>
      </c>
      <c r="N13" t="s">
        <v>16</v>
      </c>
      <c r="P13">
        <v>0</v>
      </c>
      <c r="Q13" t="s">
        <v>18</v>
      </c>
      <c r="R13" t="s">
        <v>16</v>
      </c>
    </row>
    <row r="14" spans="1:18" x14ac:dyDescent="0.25">
      <c r="A14" s="12">
        <v>11</v>
      </c>
      <c r="B14" t="s">
        <v>53</v>
      </c>
      <c r="C14" t="s">
        <v>413</v>
      </c>
      <c r="D14" t="s">
        <v>43</v>
      </c>
      <c r="E14">
        <v>0</v>
      </c>
      <c r="G14">
        <v>1</v>
      </c>
      <c r="I14">
        <v>1</v>
      </c>
      <c r="J14">
        <v>1</v>
      </c>
      <c r="L14" t="s">
        <v>16</v>
      </c>
      <c r="M14" t="s">
        <v>16</v>
      </c>
      <c r="N14" t="s">
        <v>16</v>
      </c>
      <c r="P14">
        <v>0</v>
      </c>
      <c r="Q14" t="s">
        <v>18</v>
      </c>
      <c r="R14" t="s">
        <v>16</v>
      </c>
    </row>
    <row r="15" spans="1:18" x14ac:dyDescent="0.25">
      <c r="A15" s="12">
        <v>12</v>
      </c>
      <c r="B15" t="s">
        <v>54</v>
      </c>
      <c r="C15" t="s">
        <v>413</v>
      </c>
      <c r="D15" t="s">
        <v>43</v>
      </c>
      <c r="E15">
        <v>0</v>
      </c>
      <c r="G15">
        <v>1</v>
      </c>
      <c r="I15">
        <v>1</v>
      </c>
      <c r="J15">
        <v>0</v>
      </c>
      <c r="L15" t="s">
        <v>18</v>
      </c>
      <c r="M15" t="s">
        <v>16</v>
      </c>
      <c r="N15" t="s">
        <v>16</v>
      </c>
      <c r="P15">
        <v>0</v>
      </c>
      <c r="Q15" t="s">
        <v>18</v>
      </c>
      <c r="R15" t="s">
        <v>16</v>
      </c>
    </row>
    <row r="16" spans="1:18" x14ac:dyDescent="0.25">
      <c r="A16" s="12">
        <v>13</v>
      </c>
      <c r="B16" t="s">
        <v>55</v>
      </c>
      <c r="C16" t="s">
        <v>413</v>
      </c>
      <c r="D16" t="s">
        <v>43</v>
      </c>
      <c r="E16">
        <v>0</v>
      </c>
      <c r="G16">
        <v>1</v>
      </c>
      <c r="I16">
        <v>1</v>
      </c>
      <c r="J16">
        <v>2</v>
      </c>
      <c r="L16" t="s">
        <v>16</v>
      </c>
      <c r="M16" t="s">
        <v>16</v>
      </c>
      <c r="N16" t="s">
        <v>16</v>
      </c>
      <c r="P16">
        <v>0</v>
      </c>
      <c r="Q16" t="s">
        <v>18</v>
      </c>
      <c r="R16" t="s">
        <v>16</v>
      </c>
    </row>
    <row r="17" spans="1:18" x14ac:dyDescent="0.25">
      <c r="A17" s="12">
        <v>18</v>
      </c>
      <c r="B17" t="s">
        <v>61</v>
      </c>
      <c r="C17" t="s">
        <v>413</v>
      </c>
      <c r="D17" t="s">
        <v>43</v>
      </c>
      <c r="E17">
        <v>0</v>
      </c>
      <c r="G17">
        <v>1</v>
      </c>
      <c r="I17">
        <v>1</v>
      </c>
      <c r="J17">
        <v>0</v>
      </c>
      <c r="L17" t="s">
        <v>16</v>
      </c>
      <c r="M17" t="s">
        <v>26</v>
      </c>
      <c r="N17" t="s">
        <v>16</v>
      </c>
      <c r="P17">
        <v>2</v>
      </c>
      <c r="Q17" t="s">
        <v>18</v>
      </c>
      <c r="R17" t="s">
        <v>16</v>
      </c>
    </row>
    <row r="18" spans="1:18" x14ac:dyDescent="0.25">
      <c r="A18" s="12">
        <v>19</v>
      </c>
      <c r="B18" t="s">
        <v>62</v>
      </c>
      <c r="C18" t="s">
        <v>413</v>
      </c>
      <c r="D18" t="s">
        <v>43</v>
      </c>
      <c r="E18">
        <v>1</v>
      </c>
      <c r="G18">
        <v>0</v>
      </c>
      <c r="I18">
        <v>1</v>
      </c>
      <c r="J18">
        <v>0</v>
      </c>
      <c r="L18" t="s">
        <v>16</v>
      </c>
      <c r="M18" t="s">
        <v>16</v>
      </c>
      <c r="N18" t="s">
        <v>16</v>
      </c>
      <c r="O18" t="s">
        <v>63</v>
      </c>
      <c r="P18">
        <v>2</v>
      </c>
      <c r="Q18" t="s">
        <v>16</v>
      </c>
      <c r="R18" t="s">
        <v>16</v>
      </c>
    </row>
    <row r="19" spans="1:18" x14ac:dyDescent="0.25">
      <c r="A19" s="12">
        <v>20</v>
      </c>
      <c r="B19" t="s">
        <v>64</v>
      </c>
      <c r="C19" t="s">
        <v>413</v>
      </c>
      <c r="D19" t="s">
        <v>43</v>
      </c>
      <c r="E19">
        <v>0</v>
      </c>
      <c r="G19">
        <v>1</v>
      </c>
      <c r="I19">
        <v>1</v>
      </c>
      <c r="J19">
        <v>0</v>
      </c>
      <c r="L19" t="s">
        <v>16</v>
      </c>
      <c r="M19" t="s">
        <v>18</v>
      </c>
      <c r="N19" t="s">
        <v>16</v>
      </c>
      <c r="P19">
        <v>3</v>
      </c>
      <c r="Q19" t="s">
        <v>18</v>
      </c>
      <c r="R19" t="s">
        <v>16</v>
      </c>
    </row>
    <row r="20" spans="1:18" x14ac:dyDescent="0.25">
      <c r="A20" s="12">
        <v>1</v>
      </c>
      <c r="B20" t="s">
        <v>71</v>
      </c>
      <c r="C20" t="s">
        <v>413</v>
      </c>
      <c r="D20" t="s">
        <v>72</v>
      </c>
      <c r="E20">
        <v>1</v>
      </c>
      <c r="G20">
        <v>0</v>
      </c>
      <c r="I20">
        <v>1</v>
      </c>
      <c r="J20">
        <v>0</v>
      </c>
      <c r="L20" t="s">
        <v>16</v>
      </c>
      <c r="M20" t="s">
        <v>16</v>
      </c>
      <c r="N20" t="s">
        <v>16</v>
      </c>
      <c r="P20">
        <v>0</v>
      </c>
      <c r="Q20" t="s">
        <v>18</v>
      </c>
      <c r="R20" t="s">
        <v>16</v>
      </c>
    </row>
    <row r="21" spans="1:18" x14ac:dyDescent="0.25">
      <c r="A21" s="12">
        <v>2</v>
      </c>
      <c r="B21" t="s">
        <v>73</v>
      </c>
      <c r="C21" t="s">
        <v>413</v>
      </c>
      <c r="D21" t="s">
        <v>72</v>
      </c>
      <c r="E21">
        <v>0</v>
      </c>
      <c r="G21">
        <v>1</v>
      </c>
      <c r="I21">
        <v>1</v>
      </c>
      <c r="J21">
        <v>1</v>
      </c>
      <c r="L21" t="s">
        <v>16</v>
      </c>
      <c r="M21" t="s">
        <v>26</v>
      </c>
      <c r="N21" t="s">
        <v>18</v>
      </c>
      <c r="P21">
        <v>1</v>
      </c>
      <c r="Q21" t="s">
        <v>18</v>
      </c>
      <c r="R21" t="s">
        <v>16</v>
      </c>
    </row>
    <row r="22" spans="1:18" x14ac:dyDescent="0.25">
      <c r="A22" s="12">
        <v>7</v>
      </c>
      <c r="B22" t="s">
        <v>78</v>
      </c>
      <c r="C22" t="s">
        <v>413</v>
      </c>
      <c r="D22" t="s">
        <v>72</v>
      </c>
      <c r="E22">
        <v>0</v>
      </c>
      <c r="G22">
        <v>1</v>
      </c>
      <c r="I22">
        <v>1</v>
      </c>
      <c r="J22">
        <v>0</v>
      </c>
      <c r="L22" t="s">
        <v>16</v>
      </c>
      <c r="M22" t="s">
        <v>16</v>
      </c>
      <c r="N22" t="s">
        <v>16</v>
      </c>
      <c r="P22">
        <v>2</v>
      </c>
      <c r="Q22" t="s">
        <v>18</v>
      </c>
      <c r="R22" t="s">
        <v>16</v>
      </c>
    </row>
    <row r="23" spans="1:18" x14ac:dyDescent="0.25">
      <c r="A23" s="12">
        <v>9</v>
      </c>
      <c r="B23" t="s">
        <v>80</v>
      </c>
      <c r="C23" t="s">
        <v>413</v>
      </c>
      <c r="D23" t="s">
        <v>72</v>
      </c>
      <c r="E23">
        <v>1</v>
      </c>
      <c r="G23">
        <v>0</v>
      </c>
      <c r="I23">
        <v>1</v>
      </c>
      <c r="J23">
        <v>0</v>
      </c>
      <c r="L23" t="s">
        <v>16</v>
      </c>
      <c r="M23" t="s">
        <v>16</v>
      </c>
      <c r="N23" t="s">
        <v>16</v>
      </c>
      <c r="O23" t="s">
        <v>81</v>
      </c>
      <c r="P23">
        <v>0</v>
      </c>
      <c r="Q23" t="s">
        <v>18</v>
      </c>
      <c r="R23" t="s">
        <v>16</v>
      </c>
    </row>
    <row r="24" spans="1:18" x14ac:dyDescent="0.25">
      <c r="A24" s="12">
        <v>10</v>
      </c>
      <c r="B24" t="s">
        <v>82</v>
      </c>
      <c r="C24" t="s">
        <v>413</v>
      </c>
      <c r="D24" t="s">
        <v>72</v>
      </c>
      <c r="E24">
        <v>1</v>
      </c>
      <c r="G24">
        <v>0</v>
      </c>
      <c r="I24">
        <v>1</v>
      </c>
      <c r="J24">
        <v>0</v>
      </c>
      <c r="L24" t="s">
        <v>16</v>
      </c>
      <c r="M24" t="s">
        <v>16</v>
      </c>
      <c r="N24" t="s">
        <v>16</v>
      </c>
      <c r="P24">
        <v>1</v>
      </c>
      <c r="Q24" t="s">
        <v>18</v>
      </c>
      <c r="R24" t="s">
        <v>16</v>
      </c>
    </row>
    <row r="25" spans="1:18" x14ac:dyDescent="0.25">
      <c r="A25" s="12">
        <v>19</v>
      </c>
      <c r="B25" t="s">
        <v>91</v>
      </c>
      <c r="C25" t="s">
        <v>413</v>
      </c>
      <c r="D25" t="s">
        <v>72</v>
      </c>
      <c r="E25">
        <v>0</v>
      </c>
      <c r="G25">
        <v>1</v>
      </c>
      <c r="I25">
        <v>1</v>
      </c>
      <c r="J25">
        <v>2</v>
      </c>
      <c r="L25" t="s">
        <v>16</v>
      </c>
      <c r="M25" t="s">
        <v>16</v>
      </c>
      <c r="N25" t="s">
        <v>16</v>
      </c>
      <c r="P25">
        <v>1</v>
      </c>
      <c r="Q25" t="s">
        <v>16</v>
      </c>
      <c r="R25" t="s">
        <v>16</v>
      </c>
    </row>
    <row r="26" spans="1:18" x14ac:dyDescent="0.25">
      <c r="A26" s="12">
        <v>23</v>
      </c>
      <c r="B26" t="s">
        <v>94</v>
      </c>
      <c r="C26" t="s">
        <v>413</v>
      </c>
      <c r="D26" t="s">
        <v>72</v>
      </c>
      <c r="E26">
        <v>0</v>
      </c>
      <c r="G26">
        <v>1</v>
      </c>
      <c r="I26">
        <v>1</v>
      </c>
      <c r="J26">
        <v>0</v>
      </c>
      <c r="L26" t="s">
        <v>18</v>
      </c>
      <c r="M26" t="s">
        <v>26</v>
      </c>
      <c r="N26" t="s">
        <v>18</v>
      </c>
      <c r="O26" t="s">
        <v>95</v>
      </c>
      <c r="P26">
        <v>0</v>
      </c>
      <c r="Q26" t="s">
        <v>18</v>
      </c>
      <c r="R26" t="s">
        <v>16</v>
      </c>
    </row>
    <row r="27" spans="1:18" x14ac:dyDescent="0.25">
      <c r="A27" s="12">
        <v>2</v>
      </c>
      <c r="B27" t="s">
        <v>100</v>
      </c>
      <c r="C27" t="s">
        <v>413</v>
      </c>
      <c r="D27" t="s">
        <v>98</v>
      </c>
      <c r="E27">
        <v>1</v>
      </c>
      <c r="G27">
        <v>0</v>
      </c>
      <c r="I27">
        <v>1</v>
      </c>
      <c r="J27">
        <v>0</v>
      </c>
      <c r="L27" t="s">
        <v>16</v>
      </c>
      <c r="M27" t="s">
        <v>26</v>
      </c>
      <c r="N27" t="s">
        <v>18</v>
      </c>
      <c r="P27">
        <v>4</v>
      </c>
      <c r="Q27" t="s">
        <v>18</v>
      </c>
      <c r="R27" t="s">
        <v>16</v>
      </c>
    </row>
    <row r="28" spans="1:18" x14ac:dyDescent="0.25">
      <c r="A28" s="12">
        <v>4</v>
      </c>
      <c r="B28" t="s">
        <v>102</v>
      </c>
      <c r="C28" t="s">
        <v>413</v>
      </c>
      <c r="D28" t="s">
        <v>98</v>
      </c>
      <c r="E28">
        <v>0</v>
      </c>
      <c r="G28">
        <v>1</v>
      </c>
      <c r="I28">
        <v>1</v>
      </c>
      <c r="J28">
        <v>0</v>
      </c>
      <c r="L28" t="s">
        <v>16</v>
      </c>
      <c r="M28" t="s">
        <v>16</v>
      </c>
      <c r="N28" t="s">
        <v>16</v>
      </c>
      <c r="P28">
        <v>2</v>
      </c>
      <c r="Q28" t="s">
        <v>16</v>
      </c>
      <c r="R28" t="s">
        <v>16</v>
      </c>
    </row>
    <row r="29" spans="1:18" x14ac:dyDescent="0.25">
      <c r="A29" s="12">
        <v>5</v>
      </c>
      <c r="B29" t="s">
        <v>103</v>
      </c>
      <c r="C29" t="s">
        <v>413</v>
      </c>
      <c r="D29" t="s">
        <v>98</v>
      </c>
      <c r="E29">
        <v>1</v>
      </c>
      <c r="F29" t="s">
        <v>104</v>
      </c>
      <c r="G29">
        <v>0</v>
      </c>
      <c r="I29">
        <v>1</v>
      </c>
      <c r="J29">
        <v>0</v>
      </c>
      <c r="L29" t="s">
        <v>16</v>
      </c>
      <c r="M29" t="s">
        <v>16</v>
      </c>
      <c r="N29" t="s">
        <v>16</v>
      </c>
      <c r="P29">
        <v>2</v>
      </c>
      <c r="Q29" t="s">
        <v>16</v>
      </c>
      <c r="R29" t="s">
        <v>16</v>
      </c>
    </row>
    <row r="30" spans="1:18" x14ac:dyDescent="0.25">
      <c r="A30" s="12">
        <v>12</v>
      </c>
      <c r="B30" t="s">
        <v>111</v>
      </c>
      <c r="C30" t="s">
        <v>413</v>
      </c>
      <c r="D30" t="s">
        <v>98</v>
      </c>
      <c r="E30">
        <v>0</v>
      </c>
      <c r="G30">
        <v>1</v>
      </c>
      <c r="I30">
        <v>1</v>
      </c>
      <c r="J30">
        <v>0</v>
      </c>
      <c r="L30" t="s">
        <v>16</v>
      </c>
      <c r="M30" t="s">
        <v>16</v>
      </c>
      <c r="N30" t="s">
        <v>16</v>
      </c>
      <c r="P30">
        <v>1</v>
      </c>
      <c r="Q30" t="s">
        <v>18</v>
      </c>
      <c r="R30" t="s">
        <v>16</v>
      </c>
    </row>
    <row r="31" spans="1:18" x14ac:dyDescent="0.25">
      <c r="A31" s="12">
        <v>14</v>
      </c>
      <c r="B31" t="s">
        <v>113</v>
      </c>
      <c r="C31" t="s">
        <v>413</v>
      </c>
      <c r="D31" t="s">
        <v>98</v>
      </c>
      <c r="E31">
        <v>0</v>
      </c>
      <c r="G31">
        <v>1</v>
      </c>
      <c r="I31">
        <v>1</v>
      </c>
      <c r="J31">
        <v>0</v>
      </c>
      <c r="L31" t="s">
        <v>16</v>
      </c>
      <c r="M31" t="s">
        <v>16</v>
      </c>
      <c r="N31" t="s">
        <v>16</v>
      </c>
      <c r="P31">
        <v>2</v>
      </c>
      <c r="Q31" t="s">
        <v>18</v>
      </c>
      <c r="R31" t="s">
        <v>16</v>
      </c>
    </row>
    <row r="32" spans="1:18" x14ac:dyDescent="0.25">
      <c r="A32" s="12">
        <v>15</v>
      </c>
      <c r="B32" s="5" t="s">
        <v>114</v>
      </c>
      <c r="C32" t="s">
        <v>413</v>
      </c>
      <c r="D32" s="5" t="s">
        <v>98</v>
      </c>
      <c r="E32" s="5">
        <v>0</v>
      </c>
      <c r="F32" s="5"/>
      <c r="G32" s="5">
        <v>1</v>
      </c>
      <c r="H32" s="5"/>
      <c r="I32">
        <v>1</v>
      </c>
      <c r="J32" s="5">
        <v>0</v>
      </c>
      <c r="K32" s="5"/>
      <c r="L32" s="5" t="s">
        <v>16</v>
      </c>
      <c r="M32" s="5" t="s">
        <v>16</v>
      </c>
      <c r="N32" s="5" t="s">
        <v>16</v>
      </c>
      <c r="O32" s="5"/>
      <c r="P32" s="5">
        <v>1</v>
      </c>
      <c r="Q32" s="5" t="s">
        <v>18</v>
      </c>
      <c r="R32" s="5" t="s">
        <v>16</v>
      </c>
    </row>
    <row r="33" spans="1:20" ht="15.75" thickBot="1" x14ac:dyDescent="0.3">
      <c r="A33" s="12">
        <v>22</v>
      </c>
      <c r="B33" s="8" t="s">
        <v>121</v>
      </c>
      <c r="C33" t="s">
        <v>413</v>
      </c>
      <c r="D33" s="8" t="s">
        <v>98</v>
      </c>
      <c r="E33" s="8">
        <v>0</v>
      </c>
      <c r="F33" s="8"/>
      <c r="G33" s="8">
        <v>1</v>
      </c>
      <c r="H33" s="8"/>
      <c r="I33">
        <v>1</v>
      </c>
      <c r="J33" s="8">
        <v>0</v>
      </c>
      <c r="K33" s="8"/>
      <c r="L33" s="8" t="s">
        <v>16</v>
      </c>
      <c r="M33" s="8" t="s">
        <v>16</v>
      </c>
      <c r="N33" s="8" t="s">
        <v>18</v>
      </c>
      <c r="O33" s="8" t="s">
        <v>122</v>
      </c>
      <c r="P33" s="8">
        <v>3</v>
      </c>
      <c r="Q33" s="8" t="s">
        <v>18</v>
      </c>
      <c r="R33" s="8" t="s">
        <v>16</v>
      </c>
      <c r="S33" s="12"/>
      <c r="T33" s="12"/>
    </row>
    <row r="34" spans="1:20" x14ac:dyDescent="0.25">
      <c r="A34" s="14">
        <v>1</v>
      </c>
      <c r="B34" t="s">
        <v>124</v>
      </c>
      <c r="C34" t="s">
        <v>413</v>
      </c>
      <c r="D34" t="s">
        <v>125</v>
      </c>
      <c r="E34">
        <v>0</v>
      </c>
      <c r="G34">
        <v>1</v>
      </c>
      <c r="I34">
        <v>1</v>
      </c>
      <c r="J34">
        <v>0</v>
      </c>
      <c r="L34" t="s">
        <v>16</v>
      </c>
      <c r="M34" t="s">
        <v>16</v>
      </c>
      <c r="N34" t="s">
        <v>16</v>
      </c>
      <c r="P34">
        <v>0</v>
      </c>
      <c r="Q34" t="s">
        <v>18</v>
      </c>
      <c r="R34" t="s">
        <v>16</v>
      </c>
    </row>
    <row r="35" spans="1:20" x14ac:dyDescent="0.25">
      <c r="A35" s="12">
        <v>2</v>
      </c>
      <c r="B35" t="s">
        <v>126</v>
      </c>
      <c r="C35" t="s">
        <v>413</v>
      </c>
      <c r="D35" t="s">
        <v>125</v>
      </c>
      <c r="E35">
        <v>0</v>
      </c>
      <c r="G35">
        <v>1</v>
      </c>
      <c r="H35" t="s">
        <v>127</v>
      </c>
      <c r="I35">
        <v>1</v>
      </c>
      <c r="J35">
        <v>0</v>
      </c>
      <c r="L35" t="s">
        <v>16</v>
      </c>
      <c r="M35" t="s">
        <v>16</v>
      </c>
      <c r="N35" t="s">
        <v>18</v>
      </c>
      <c r="P35">
        <v>2</v>
      </c>
      <c r="Q35" t="s">
        <v>18</v>
      </c>
      <c r="R35" t="s">
        <v>16</v>
      </c>
    </row>
    <row r="36" spans="1:20" x14ac:dyDescent="0.25">
      <c r="A36" s="12">
        <v>3</v>
      </c>
      <c r="B36" t="s">
        <v>128</v>
      </c>
      <c r="C36" t="s">
        <v>413</v>
      </c>
      <c r="D36" t="s">
        <v>125</v>
      </c>
      <c r="E36">
        <v>0</v>
      </c>
      <c r="G36">
        <v>1</v>
      </c>
      <c r="I36">
        <v>1</v>
      </c>
      <c r="J36">
        <v>0</v>
      </c>
      <c r="L36" t="s">
        <v>16</v>
      </c>
      <c r="M36" t="s">
        <v>26</v>
      </c>
      <c r="N36" t="s">
        <v>18</v>
      </c>
      <c r="O36" t="s">
        <v>129</v>
      </c>
      <c r="P36">
        <v>1</v>
      </c>
      <c r="Q36" t="s">
        <v>16</v>
      </c>
      <c r="R36" t="s">
        <v>16</v>
      </c>
    </row>
    <row r="37" spans="1:20" x14ac:dyDescent="0.25">
      <c r="A37" s="12">
        <v>7</v>
      </c>
      <c r="B37" t="s">
        <v>133</v>
      </c>
      <c r="C37" t="s">
        <v>413</v>
      </c>
      <c r="D37" t="s">
        <v>125</v>
      </c>
      <c r="E37">
        <v>0</v>
      </c>
      <c r="G37">
        <v>1</v>
      </c>
      <c r="I37">
        <v>1</v>
      </c>
      <c r="J37">
        <v>1</v>
      </c>
      <c r="L37" t="s">
        <v>16</v>
      </c>
      <c r="M37" t="s">
        <v>16</v>
      </c>
      <c r="N37" t="s">
        <v>16</v>
      </c>
      <c r="P37">
        <v>1</v>
      </c>
      <c r="Q37" t="s">
        <v>18</v>
      </c>
      <c r="R37" t="s">
        <v>16</v>
      </c>
    </row>
    <row r="38" spans="1:20" x14ac:dyDescent="0.25">
      <c r="A38" s="12">
        <v>8</v>
      </c>
      <c r="B38" t="s">
        <v>134</v>
      </c>
      <c r="C38" t="s">
        <v>413</v>
      </c>
      <c r="D38" t="s">
        <v>125</v>
      </c>
      <c r="E38">
        <v>1</v>
      </c>
      <c r="G38">
        <v>0</v>
      </c>
      <c r="I38">
        <v>1</v>
      </c>
      <c r="J38">
        <v>0</v>
      </c>
      <c r="L38" t="s">
        <v>18</v>
      </c>
      <c r="M38" t="s">
        <v>16</v>
      </c>
      <c r="N38" t="s">
        <v>16</v>
      </c>
      <c r="O38" t="s">
        <v>135</v>
      </c>
      <c r="P38">
        <v>1</v>
      </c>
      <c r="Q38" t="s">
        <v>16</v>
      </c>
      <c r="R38" t="s">
        <v>16</v>
      </c>
    </row>
    <row r="39" spans="1:20" x14ac:dyDescent="0.25">
      <c r="A39" s="12">
        <v>10</v>
      </c>
      <c r="B39" t="s">
        <v>137</v>
      </c>
      <c r="C39" t="s">
        <v>413</v>
      </c>
      <c r="D39" t="s">
        <v>125</v>
      </c>
      <c r="E39">
        <v>0</v>
      </c>
      <c r="F39" t="s">
        <v>138</v>
      </c>
      <c r="G39">
        <v>1</v>
      </c>
      <c r="I39">
        <v>1</v>
      </c>
      <c r="J39">
        <v>0</v>
      </c>
      <c r="L39" t="s">
        <v>16</v>
      </c>
      <c r="M39" t="s">
        <v>16</v>
      </c>
      <c r="N39" t="s">
        <v>16</v>
      </c>
      <c r="P39">
        <v>2</v>
      </c>
      <c r="Q39" t="s">
        <v>16</v>
      </c>
      <c r="R39" t="s">
        <v>16</v>
      </c>
    </row>
    <row r="40" spans="1:20" x14ac:dyDescent="0.25">
      <c r="A40" s="12">
        <v>17</v>
      </c>
      <c r="B40" t="s">
        <v>147</v>
      </c>
      <c r="C40" t="s">
        <v>413</v>
      </c>
      <c r="D40" t="s">
        <v>125</v>
      </c>
      <c r="E40">
        <v>0</v>
      </c>
      <c r="G40">
        <v>1</v>
      </c>
      <c r="I40">
        <v>1</v>
      </c>
      <c r="J40">
        <v>0</v>
      </c>
      <c r="L40" t="s">
        <v>16</v>
      </c>
      <c r="M40" t="s">
        <v>16</v>
      </c>
      <c r="N40" t="s">
        <v>16</v>
      </c>
      <c r="P40">
        <v>1</v>
      </c>
      <c r="Q40" t="s">
        <v>18</v>
      </c>
      <c r="R40" t="s">
        <v>16</v>
      </c>
    </row>
    <row r="41" spans="1:20" x14ac:dyDescent="0.25">
      <c r="A41" s="12">
        <v>21</v>
      </c>
      <c r="B41" s="8" t="s">
        <v>152</v>
      </c>
      <c r="C41" t="s">
        <v>413</v>
      </c>
      <c r="D41" s="8" t="s">
        <v>125</v>
      </c>
      <c r="E41" s="8">
        <v>0</v>
      </c>
      <c r="F41" s="8"/>
      <c r="G41" s="8">
        <v>1</v>
      </c>
      <c r="H41" s="8"/>
      <c r="I41">
        <v>1</v>
      </c>
      <c r="J41" s="8">
        <v>1</v>
      </c>
      <c r="K41" s="8"/>
      <c r="L41" s="8" t="s">
        <v>18</v>
      </c>
      <c r="M41" s="8" t="s">
        <v>16</v>
      </c>
      <c r="N41" s="8" t="s">
        <v>16</v>
      </c>
      <c r="O41" s="8"/>
      <c r="P41" s="8">
        <v>2</v>
      </c>
      <c r="Q41" s="8" t="s">
        <v>18</v>
      </c>
      <c r="R41" s="8" t="s">
        <v>16</v>
      </c>
      <c r="S41" s="12"/>
      <c r="T41" s="12"/>
    </row>
    <row r="42" spans="1:20" ht="15.75" thickBot="1" x14ac:dyDescent="0.3">
      <c r="A42" s="13">
        <v>22</v>
      </c>
      <c r="B42" s="2" t="s">
        <v>153</v>
      </c>
      <c r="C42" t="s">
        <v>413</v>
      </c>
      <c r="D42" s="2" t="s">
        <v>125</v>
      </c>
      <c r="E42" s="2">
        <v>0</v>
      </c>
      <c r="F42" s="2"/>
      <c r="G42" s="2">
        <v>1</v>
      </c>
      <c r="H42" s="2"/>
      <c r="I42">
        <v>1</v>
      </c>
      <c r="J42" s="2">
        <v>1</v>
      </c>
      <c r="K42" s="2"/>
      <c r="L42" s="2" t="s">
        <v>16</v>
      </c>
      <c r="M42" s="2" t="s">
        <v>16</v>
      </c>
      <c r="N42" s="2" t="s">
        <v>18</v>
      </c>
      <c r="O42" s="2"/>
      <c r="P42" s="2">
        <v>2</v>
      </c>
      <c r="Q42" s="2" t="s">
        <v>18</v>
      </c>
      <c r="R42" s="2" t="s">
        <v>16</v>
      </c>
      <c r="S42" s="13"/>
      <c r="T42" s="13"/>
    </row>
    <row r="43" spans="1:20" x14ac:dyDescent="0.25">
      <c r="A43" s="12">
        <v>1</v>
      </c>
      <c r="B43" t="s">
        <v>154</v>
      </c>
      <c r="C43" t="s">
        <v>413</v>
      </c>
      <c r="D43" t="s">
        <v>155</v>
      </c>
      <c r="E43">
        <v>0</v>
      </c>
      <c r="G43">
        <v>1</v>
      </c>
      <c r="I43">
        <v>1</v>
      </c>
      <c r="J43">
        <v>1</v>
      </c>
      <c r="L43" t="s">
        <v>16</v>
      </c>
      <c r="M43" t="s">
        <v>16</v>
      </c>
      <c r="N43" t="s">
        <v>16</v>
      </c>
      <c r="P43">
        <v>2</v>
      </c>
      <c r="Q43" t="s">
        <v>18</v>
      </c>
      <c r="R43" t="s">
        <v>16</v>
      </c>
    </row>
    <row r="44" spans="1:20" x14ac:dyDescent="0.25">
      <c r="A44" s="12">
        <v>6</v>
      </c>
      <c r="B44" s="5" t="s">
        <v>160</v>
      </c>
      <c r="C44" t="s">
        <v>413</v>
      </c>
      <c r="D44" s="5" t="s">
        <v>155</v>
      </c>
      <c r="E44" s="5">
        <v>0</v>
      </c>
      <c r="F44" s="5"/>
      <c r="G44" s="5">
        <v>1</v>
      </c>
      <c r="H44" s="5"/>
      <c r="I44">
        <v>1</v>
      </c>
      <c r="J44" s="5">
        <v>0</v>
      </c>
      <c r="K44" s="5"/>
      <c r="L44" s="5" t="s">
        <v>16</v>
      </c>
      <c r="M44" s="5" t="s">
        <v>16</v>
      </c>
      <c r="N44" s="5" t="s">
        <v>16</v>
      </c>
      <c r="O44" s="5"/>
      <c r="P44" s="5">
        <v>1</v>
      </c>
      <c r="Q44" s="5" t="s">
        <v>16</v>
      </c>
      <c r="R44" s="5" t="s">
        <v>16</v>
      </c>
    </row>
    <row r="45" spans="1:20" x14ac:dyDescent="0.25">
      <c r="A45" s="12">
        <v>10</v>
      </c>
      <c r="B45" t="s">
        <v>167</v>
      </c>
      <c r="C45" t="s">
        <v>413</v>
      </c>
      <c r="D45" t="s">
        <v>155</v>
      </c>
      <c r="E45">
        <v>0</v>
      </c>
      <c r="G45">
        <v>1</v>
      </c>
      <c r="I45">
        <v>1</v>
      </c>
      <c r="J45">
        <v>0</v>
      </c>
      <c r="L45" t="s">
        <v>18</v>
      </c>
      <c r="M45" t="s">
        <v>16</v>
      </c>
      <c r="N45" t="s">
        <v>18</v>
      </c>
      <c r="P45">
        <v>2</v>
      </c>
      <c r="Q45" t="s">
        <v>18</v>
      </c>
      <c r="R45" t="s">
        <v>16</v>
      </c>
    </row>
    <row r="46" spans="1:20" x14ac:dyDescent="0.25">
      <c r="A46" s="12">
        <v>19</v>
      </c>
      <c r="B46" t="s">
        <v>178</v>
      </c>
      <c r="C46" t="s">
        <v>413</v>
      </c>
      <c r="D46" t="s">
        <v>155</v>
      </c>
      <c r="E46">
        <v>0</v>
      </c>
      <c r="G46">
        <v>1</v>
      </c>
      <c r="I46">
        <v>1</v>
      </c>
      <c r="J46">
        <v>0</v>
      </c>
      <c r="L46" t="s">
        <v>16</v>
      </c>
      <c r="M46" t="s">
        <v>16</v>
      </c>
      <c r="N46" t="s">
        <v>18</v>
      </c>
      <c r="P46">
        <v>2</v>
      </c>
      <c r="Q46" t="s">
        <v>18</v>
      </c>
      <c r="R46" t="s">
        <v>16</v>
      </c>
    </row>
    <row r="47" spans="1:20" x14ac:dyDescent="0.25">
      <c r="A47" s="12">
        <v>20</v>
      </c>
      <c r="B47" t="s">
        <v>179</v>
      </c>
      <c r="C47" t="s">
        <v>413</v>
      </c>
      <c r="D47" t="s">
        <v>155</v>
      </c>
      <c r="E47">
        <v>0</v>
      </c>
      <c r="G47">
        <v>1</v>
      </c>
      <c r="I47">
        <v>1</v>
      </c>
      <c r="J47">
        <v>1</v>
      </c>
      <c r="L47" t="s">
        <v>16</v>
      </c>
      <c r="M47" t="s">
        <v>16</v>
      </c>
      <c r="N47" t="s">
        <v>16</v>
      </c>
      <c r="P47">
        <v>1</v>
      </c>
      <c r="Q47" t="s">
        <v>16</v>
      </c>
      <c r="R47" t="s">
        <v>16</v>
      </c>
    </row>
    <row r="48" spans="1:20" x14ac:dyDescent="0.25">
      <c r="A48" s="12">
        <v>21</v>
      </c>
      <c r="B48" t="s">
        <v>180</v>
      </c>
      <c r="C48" t="s">
        <v>413</v>
      </c>
      <c r="D48" t="s">
        <v>155</v>
      </c>
      <c r="E48">
        <v>1</v>
      </c>
      <c r="G48">
        <v>0</v>
      </c>
      <c r="I48">
        <v>1</v>
      </c>
      <c r="J48">
        <v>0</v>
      </c>
      <c r="L48" t="s">
        <v>16</v>
      </c>
      <c r="M48" t="s">
        <v>16</v>
      </c>
      <c r="N48" t="s">
        <v>16</v>
      </c>
      <c r="P48">
        <v>1</v>
      </c>
      <c r="Q48" t="s">
        <v>18</v>
      </c>
      <c r="R48" t="s">
        <v>16</v>
      </c>
    </row>
    <row r="49" spans="1:20" x14ac:dyDescent="0.25">
      <c r="A49" s="12">
        <v>2</v>
      </c>
      <c r="B49" s="6" t="s">
        <v>186</v>
      </c>
      <c r="C49" t="s">
        <v>413</v>
      </c>
      <c r="D49" s="6" t="s">
        <v>185</v>
      </c>
      <c r="E49" s="6">
        <v>0</v>
      </c>
      <c r="F49" s="6"/>
      <c r="G49" s="6">
        <v>1</v>
      </c>
      <c r="H49" s="6"/>
      <c r="I49">
        <v>1</v>
      </c>
      <c r="J49" s="6">
        <v>2</v>
      </c>
      <c r="K49" s="6"/>
      <c r="L49" s="6" t="s">
        <v>16</v>
      </c>
      <c r="M49" s="6" t="s">
        <v>16</v>
      </c>
      <c r="N49" s="6" t="s">
        <v>16</v>
      </c>
      <c r="O49" s="6"/>
      <c r="P49" s="6">
        <v>2</v>
      </c>
      <c r="Q49" s="6" t="s">
        <v>16</v>
      </c>
      <c r="R49" s="6" t="s">
        <v>16</v>
      </c>
    </row>
    <row r="50" spans="1:20" x14ac:dyDescent="0.25">
      <c r="A50" s="12">
        <v>4</v>
      </c>
      <c r="B50" t="s">
        <v>190</v>
      </c>
      <c r="C50" t="s">
        <v>413</v>
      </c>
      <c r="D50" t="s">
        <v>185</v>
      </c>
      <c r="E50">
        <v>0</v>
      </c>
      <c r="G50">
        <v>1</v>
      </c>
      <c r="I50">
        <v>1</v>
      </c>
      <c r="J50">
        <v>1</v>
      </c>
      <c r="L50" t="s">
        <v>16</v>
      </c>
      <c r="M50" t="s">
        <v>16</v>
      </c>
      <c r="N50" t="s">
        <v>16</v>
      </c>
      <c r="P50">
        <v>1</v>
      </c>
      <c r="Q50" t="s">
        <v>18</v>
      </c>
      <c r="R50" t="s">
        <v>16</v>
      </c>
    </row>
    <row r="51" spans="1:20" x14ac:dyDescent="0.25">
      <c r="A51" s="12">
        <v>6</v>
      </c>
      <c r="B51" s="3" t="s">
        <v>192</v>
      </c>
      <c r="C51" t="s">
        <v>413</v>
      </c>
      <c r="D51" s="3" t="s">
        <v>185</v>
      </c>
      <c r="E51" s="3">
        <v>0</v>
      </c>
      <c r="F51" s="3" t="s">
        <v>388</v>
      </c>
      <c r="G51" s="3">
        <v>1</v>
      </c>
      <c r="H51" s="3"/>
      <c r="I51">
        <v>1</v>
      </c>
      <c r="J51" s="3">
        <v>1</v>
      </c>
      <c r="K51" s="3"/>
      <c r="L51" s="3" t="s">
        <v>16</v>
      </c>
      <c r="M51" s="3" t="s">
        <v>16</v>
      </c>
      <c r="N51" s="3" t="s">
        <v>16</v>
      </c>
      <c r="O51" s="3"/>
      <c r="P51" s="3">
        <v>4</v>
      </c>
      <c r="Q51" s="3" t="s">
        <v>18</v>
      </c>
      <c r="R51" s="3" t="s">
        <v>16</v>
      </c>
    </row>
    <row r="52" spans="1:20" x14ac:dyDescent="0.25">
      <c r="A52" s="12">
        <v>7</v>
      </c>
      <c r="B52" t="s">
        <v>193</v>
      </c>
      <c r="C52" t="s">
        <v>413</v>
      </c>
      <c r="D52" t="s">
        <v>185</v>
      </c>
      <c r="E52">
        <v>0</v>
      </c>
      <c r="G52">
        <v>1</v>
      </c>
      <c r="I52">
        <v>1</v>
      </c>
      <c r="J52">
        <v>0</v>
      </c>
      <c r="L52" t="s">
        <v>16</v>
      </c>
      <c r="M52" t="s">
        <v>16</v>
      </c>
      <c r="N52" t="s">
        <v>16</v>
      </c>
      <c r="P52">
        <v>2</v>
      </c>
      <c r="Q52" t="s">
        <v>18</v>
      </c>
      <c r="R52" t="s">
        <v>16</v>
      </c>
    </row>
    <row r="53" spans="1:20" x14ac:dyDescent="0.25">
      <c r="A53" s="12">
        <v>10</v>
      </c>
      <c r="B53" t="s">
        <v>196</v>
      </c>
      <c r="C53" t="s">
        <v>413</v>
      </c>
      <c r="D53" t="s">
        <v>185</v>
      </c>
      <c r="E53">
        <v>0</v>
      </c>
      <c r="G53">
        <v>1</v>
      </c>
      <c r="I53">
        <v>1</v>
      </c>
      <c r="J53">
        <v>0</v>
      </c>
      <c r="L53" t="s">
        <v>16</v>
      </c>
      <c r="M53" t="s">
        <v>16</v>
      </c>
      <c r="N53" t="s">
        <v>18</v>
      </c>
      <c r="P53">
        <v>1</v>
      </c>
      <c r="Q53" t="s">
        <v>18</v>
      </c>
      <c r="R53" t="s">
        <v>16</v>
      </c>
    </row>
    <row r="54" spans="1:20" x14ac:dyDescent="0.25">
      <c r="A54" s="12">
        <v>11</v>
      </c>
      <c r="B54" t="s">
        <v>197</v>
      </c>
      <c r="C54" t="s">
        <v>413</v>
      </c>
      <c r="D54" t="s">
        <v>185</v>
      </c>
      <c r="E54">
        <v>0</v>
      </c>
      <c r="G54">
        <v>1</v>
      </c>
      <c r="I54">
        <v>1</v>
      </c>
      <c r="J54">
        <v>0</v>
      </c>
      <c r="L54" t="s">
        <v>16</v>
      </c>
      <c r="M54" t="s">
        <v>16</v>
      </c>
      <c r="N54" t="s">
        <v>16</v>
      </c>
      <c r="P54">
        <v>0</v>
      </c>
      <c r="Q54" t="s">
        <v>18</v>
      </c>
      <c r="R54" t="s">
        <v>16</v>
      </c>
    </row>
    <row r="55" spans="1:20" x14ac:dyDescent="0.25">
      <c r="A55" s="12">
        <v>14</v>
      </c>
      <c r="B55" s="8" t="s">
        <v>200</v>
      </c>
      <c r="C55" t="s">
        <v>413</v>
      </c>
      <c r="D55" s="8" t="s">
        <v>185</v>
      </c>
      <c r="E55" s="8">
        <v>0</v>
      </c>
      <c r="F55" s="8"/>
      <c r="G55" s="8">
        <v>1</v>
      </c>
      <c r="H55" s="8"/>
      <c r="I55">
        <v>1</v>
      </c>
      <c r="J55" s="8">
        <v>0</v>
      </c>
      <c r="K55" s="8"/>
      <c r="L55" s="8" t="s">
        <v>16</v>
      </c>
      <c r="M55" s="8" t="s">
        <v>16</v>
      </c>
      <c r="N55" s="8" t="s">
        <v>16</v>
      </c>
      <c r="O55" s="8"/>
      <c r="P55" s="8">
        <v>3</v>
      </c>
      <c r="Q55" s="8" t="s">
        <v>18</v>
      </c>
      <c r="R55" s="8" t="s">
        <v>16</v>
      </c>
      <c r="S55" s="12"/>
      <c r="T55" s="12"/>
    </row>
    <row r="56" spans="1:20" ht="15.75" thickBot="1" x14ac:dyDescent="0.3">
      <c r="A56" s="13">
        <v>15</v>
      </c>
      <c r="B56" s="2" t="s">
        <v>201</v>
      </c>
      <c r="C56" t="s">
        <v>413</v>
      </c>
      <c r="D56" s="2" t="s">
        <v>185</v>
      </c>
      <c r="E56" s="2">
        <v>0</v>
      </c>
      <c r="F56" s="2"/>
      <c r="G56" s="2">
        <v>1</v>
      </c>
      <c r="H56" s="2"/>
      <c r="I56">
        <v>1</v>
      </c>
      <c r="J56" s="2">
        <v>0</v>
      </c>
      <c r="K56" s="2"/>
      <c r="L56" s="2" t="s">
        <v>16</v>
      </c>
      <c r="M56" s="2" t="s">
        <v>16</v>
      </c>
      <c r="N56" s="2" t="s">
        <v>16</v>
      </c>
      <c r="O56" s="2"/>
      <c r="P56" s="2">
        <v>1</v>
      </c>
      <c r="Q56" s="2" t="s">
        <v>18</v>
      </c>
      <c r="R56" s="2" t="s">
        <v>16</v>
      </c>
      <c r="S56" s="13"/>
      <c r="T56" s="13"/>
    </row>
    <row r="57" spans="1:20" x14ac:dyDescent="0.25">
      <c r="A57" s="12">
        <v>2</v>
      </c>
      <c r="B57" t="s">
        <v>204</v>
      </c>
      <c r="C57" t="s">
        <v>413</v>
      </c>
      <c r="D57" t="s">
        <v>203</v>
      </c>
      <c r="E57">
        <v>0</v>
      </c>
      <c r="G57">
        <v>1</v>
      </c>
      <c r="I57">
        <v>1</v>
      </c>
      <c r="J57">
        <v>0</v>
      </c>
      <c r="L57" t="s">
        <v>16</v>
      </c>
      <c r="M57" t="s">
        <v>16</v>
      </c>
      <c r="N57" t="s">
        <v>18</v>
      </c>
      <c r="P57">
        <v>1</v>
      </c>
      <c r="Q57" t="s">
        <v>18</v>
      </c>
      <c r="R57" t="s">
        <v>16</v>
      </c>
    </row>
    <row r="58" spans="1:20" x14ac:dyDescent="0.25">
      <c r="A58" s="12">
        <v>3</v>
      </c>
      <c r="B58" s="5" t="s">
        <v>205</v>
      </c>
      <c r="C58" t="s">
        <v>413</v>
      </c>
      <c r="D58" s="5" t="s">
        <v>203</v>
      </c>
      <c r="E58" s="5">
        <v>0</v>
      </c>
      <c r="F58" s="5"/>
      <c r="G58" s="5">
        <v>1</v>
      </c>
      <c r="H58" s="5"/>
      <c r="I58">
        <v>1</v>
      </c>
      <c r="J58" s="5">
        <v>1</v>
      </c>
      <c r="K58" s="5"/>
      <c r="L58" s="5" t="s">
        <v>16</v>
      </c>
      <c r="M58" s="5" t="s">
        <v>16</v>
      </c>
      <c r="N58" s="5" t="s">
        <v>16</v>
      </c>
      <c r="O58" s="5"/>
      <c r="P58" s="5">
        <v>1</v>
      </c>
      <c r="Q58" s="5" t="s">
        <v>18</v>
      </c>
      <c r="R58" s="5" t="s">
        <v>16</v>
      </c>
    </row>
    <row r="59" spans="1:20" x14ac:dyDescent="0.25">
      <c r="A59" s="12">
        <v>5</v>
      </c>
      <c r="B59" t="s">
        <v>207</v>
      </c>
      <c r="C59" t="s">
        <v>413</v>
      </c>
      <c r="D59" t="s">
        <v>203</v>
      </c>
      <c r="E59">
        <v>0</v>
      </c>
      <c r="G59">
        <v>1</v>
      </c>
      <c r="I59">
        <v>1</v>
      </c>
      <c r="J59">
        <v>0</v>
      </c>
      <c r="L59" t="s">
        <v>16</v>
      </c>
      <c r="M59" t="s">
        <v>16</v>
      </c>
      <c r="N59" t="s">
        <v>16</v>
      </c>
      <c r="P59">
        <v>0</v>
      </c>
      <c r="Q59" t="s">
        <v>18</v>
      </c>
      <c r="R59" t="s">
        <v>16</v>
      </c>
    </row>
    <row r="60" spans="1:20" x14ac:dyDescent="0.25">
      <c r="A60" s="12">
        <v>7</v>
      </c>
      <c r="B60" t="s">
        <v>209</v>
      </c>
      <c r="C60" t="s">
        <v>413</v>
      </c>
      <c r="D60" t="s">
        <v>203</v>
      </c>
      <c r="E60">
        <v>0</v>
      </c>
      <c r="G60">
        <v>1</v>
      </c>
      <c r="I60">
        <v>1</v>
      </c>
      <c r="J60">
        <v>2</v>
      </c>
      <c r="L60" t="s">
        <v>16</v>
      </c>
      <c r="M60" t="s">
        <v>26</v>
      </c>
      <c r="N60" t="s">
        <v>16</v>
      </c>
      <c r="P60">
        <v>3</v>
      </c>
      <c r="Q60" t="s">
        <v>18</v>
      </c>
      <c r="R60" t="s">
        <v>16</v>
      </c>
    </row>
    <row r="61" spans="1:20" x14ac:dyDescent="0.25">
      <c r="A61" s="12">
        <v>8</v>
      </c>
      <c r="B61" t="s">
        <v>210</v>
      </c>
      <c r="C61" t="s">
        <v>413</v>
      </c>
      <c r="D61" t="s">
        <v>203</v>
      </c>
      <c r="E61">
        <v>1</v>
      </c>
      <c r="G61">
        <v>0</v>
      </c>
      <c r="I61">
        <v>1</v>
      </c>
      <c r="J61">
        <v>0</v>
      </c>
      <c r="L61" t="s">
        <v>16</v>
      </c>
      <c r="M61" t="s">
        <v>16</v>
      </c>
      <c r="N61" t="s">
        <v>16</v>
      </c>
      <c r="P61">
        <v>1</v>
      </c>
      <c r="Q61" t="s">
        <v>18</v>
      </c>
      <c r="R61" t="s">
        <v>16</v>
      </c>
    </row>
    <row r="62" spans="1:20" x14ac:dyDescent="0.25">
      <c r="A62" s="12">
        <v>12</v>
      </c>
      <c r="B62" s="7" t="s">
        <v>214</v>
      </c>
      <c r="C62" t="s">
        <v>413</v>
      </c>
      <c r="D62" s="7" t="s">
        <v>203</v>
      </c>
      <c r="E62" s="7">
        <v>0</v>
      </c>
      <c r="F62" s="7"/>
      <c r="G62" s="7">
        <v>1</v>
      </c>
      <c r="H62" s="7" t="s">
        <v>215</v>
      </c>
      <c r="I62">
        <v>1</v>
      </c>
      <c r="J62" s="7">
        <v>2</v>
      </c>
      <c r="K62" s="7" t="s">
        <v>216</v>
      </c>
      <c r="L62" s="7" t="s">
        <v>18</v>
      </c>
      <c r="M62" s="7" t="s">
        <v>18</v>
      </c>
      <c r="N62" s="7" t="s">
        <v>16</v>
      </c>
      <c r="O62" s="7" t="s">
        <v>217</v>
      </c>
      <c r="P62" s="7">
        <v>2</v>
      </c>
      <c r="Q62" s="7" t="s">
        <v>16</v>
      </c>
      <c r="R62" s="7" t="s">
        <v>16</v>
      </c>
    </row>
    <row r="63" spans="1:20" x14ac:dyDescent="0.25">
      <c r="A63" s="12">
        <v>15</v>
      </c>
      <c r="B63" t="s">
        <v>221</v>
      </c>
      <c r="C63" t="s">
        <v>413</v>
      </c>
      <c r="D63" t="s">
        <v>203</v>
      </c>
      <c r="E63">
        <v>0</v>
      </c>
      <c r="G63">
        <v>1</v>
      </c>
      <c r="I63">
        <v>1</v>
      </c>
      <c r="J63">
        <v>0</v>
      </c>
      <c r="L63" t="s">
        <v>16</v>
      </c>
      <c r="M63" t="s">
        <v>16</v>
      </c>
      <c r="N63" t="s">
        <v>16</v>
      </c>
      <c r="P63">
        <v>2</v>
      </c>
      <c r="Q63" t="s">
        <v>18</v>
      </c>
      <c r="R63" t="s">
        <v>16</v>
      </c>
    </row>
    <row r="64" spans="1:20" x14ac:dyDescent="0.25">
      <c r="A64" s="12">
        <v>20</v>
      </c>
      <c r="B64" t="s">
        <v>227</v>
      </c>
      <c r="C64" t="s">
        <v>413</v>
      </c>
      <c r="D64" t="s">
        <v>203</v>
      </c>
      <c r="E64">
        <v>0</v>
      </c>
      <c r="G64">
        <v>1</v>
      </c>
      <c r="I64">
        <v>1</v>
      </c>
      <c r="J64">
        <v>1</v>
      </c>
      <c r="L64" t="s">
        <v>18</v>
      </c>
      <c r="M64" t="s">
        <v>16</v>
      </c>
      <c r="N64" t="s">
        <v>16</v>
      </c>
      <c r="O64" t="s">
        <v>228</v>
      </c>
      <c r="P64">
        <v>1</v>
      </c>
      <c r="Q64" t="s">
        <v>16</v>
      </c>
      <c r="R64" t="s">
        <v>16</v>
      </c>
    </row>
    <row r="65" spans="1:20" x14ac:dyDescent="0.25">
      <c r="A65" s="12">
        <v>21</v>
      </c>
      <c r="B65" t="s">
        <v>229</v>
      </c>
      <c r="C65" t="s">
        <v>413</v>
      </c>
      <c r="D65" t="s">
        <v>203</v>
      </c>
      <c r="E65">
        <v>0</v>
      </c>
      <c r="G65">
        <v>1</v>
      </c>
      <c r="H65" t="s">
        <v>218</v>
      </c>
      <c r="I65">
        <v>1</v>
      </c>
      <c r="J65">
        <v>1</v>
      </c>
      <c r="L65" t="s">
        <v>16</v>
      </c>
      <c r="M65" t="s">
        <v>16</v>
      </c>
      <c r="N65" t="s">
        <v>18</v>
      </c>
      <c r="P65">
        <v>1</v>
      </c>
      <c r="Q65" t="s">
        <v>16</v>
      </c>
      <c r="R65" t="s">
        <v>16</v>
      </c>
    </row>
    <row r="66" spans="1:20" x14ac:dyDescent="0.25">
      <c r="A66" s="12">
        <v>3</v>
      </c>
      <c r="B66" t="s">
        <v>238</v>
      </c>
      <c r="C66" t="s">
        <v>413</v>
      </c>
      <c r="D66" t="s">
        <v>236</v>
      </c>
      <c r="E66">
        <v>0</v>
      </c>
      <c r="G66">
        <v>1</v>
      </c>
      <c r="I66">
        <v>1</v>
      </c>
      <c r="J66">
        <v>0</v>
      </c>
      <c r="L66" t="s">
        <v>16</v>
      </c>
      <c r="M66" t="s">
        <v>26</v>
      </c>
      <c r="N66" t="s">
        <v>16</v>
      </c>
      <c r="P66">
        <v>1</v>
      </c>
      <c r="Q66" t="s">
        <v>18</v>
      </c>
      <c r="R66" t="s">
        <v>16</v>
      </c>
    </row>
    <row r="67" spans="1:20" x14ac:dyDescent="0.25">
      <c r="A67" s="12">
        <v>4</v>
      </c>
      <c r="B67" t="s">
        <v>239</v>
      </c>
      <c r="C67" t="s">
        <v>413</v>
      </c>
      <c r="D67" t="s">
        <v>236</v>
      </c>
      <c r="E67">
        <v>0</v>
      </c>
      <c r="G67">
        <v>1</v>
      </c>
      <c r="I67">
        <v>1</v>
      </c>
      <c r="J67">
        <v>4</v>
      </c>
      <c r="L67" t="s">
        <v>18</v>
      </c>
      <c r="M67" t="s">
        <v>16</v>
      </c>
      <c r="N67" t="s">
        <v>16</v>
      </c>
      <c r="P67">
        <v>2</v>
      </c>
      <c r="Q67" t="s">
        <v>18</v>
      </c>
      <c r="R67" t="s">
        <v>16</v>
      </c>
    </row>
    <row r="68" spans="1:20" x14ac:dyDescent="0.25">
      <c r="A68" s="12">
        <v>6</v>
      </c>
      <c r="B68" s="3" t="s">
        <v>241</v>
      </c>
      <c r="C68" t="s">
        <v>413</v>
      </c>
      <c r="D68" s="3" t="s">
        <v>236</v>
      </c>
      <c r="E68" s="3">
        <v>0</v>
      </c>
      <c r="F68" s="3"/>
      <c r="G68" s="3">
        <v>1</v>
      </c>
      <c r="H68" s="3"/>
      <c r="I68">
        <v>1</v>
      </c>
      <c r="J68" s="3">
        <v>1</v>
      </c>
      <c r="K68" s="3"/>
      <c r="L68" s="3" t="s">
        <v>16</v>
      </c>
      <c r="M68" s="3" t="s">
        <v>16</v>
      </c>
      <c r="N68" s="3" t="s">
        <v>18</v>
      </c>
      <c r="O68" s="3"/>
      <c r="P68" s="3">
        <v>2</v>
      </c>
      <c r="Q68" s="3" t="s">
        <v>18</v>
      </c>
      <c r="R68" s="3" t="s">
        <v>16</v>
      </c>
    </row>
    <row r="69" spans="1:20" x14ac:dyDescent="0.25">
      <c r="A69" s="12">
        <v>9</v>
      </c>
      <c r="B69" t="s">
        <v>243</v>
      </c>
      <c r="C69" t="s">
        <v>413</v>
      </c>
      <c r="D69" t="s">
        <v>236</v>
      </c>
      <c r="E69">
        <v>0</v>
      </c>
      <c r="G69">
        <v>1</v>
      </c>
      <c r="I69">
        <v>1</v>
      </c>
      <c r="J69">
        <v>0</v>
      </c>
      <c r="L69" t="s">
        <v>16</v>
      </c>
      <c r="M69" t="s">
        <v>16</v>
      </c>
      <c r="N69" t="s">
        <v>16</v>
      </c>
      <c r="P69">
        <v>2</v>
      </c>
      <c r="Q69" t="s">
        <v>18</v>
      </c>
      <c r="R69" t="s">
        <v>16</v>
      </c>
    </row>
    <row r="70" spans="1:20" x14ac:dyDescent="0.25">
      <c r="A70" s="12">
        <v>11</v>
      </c>
      <c r="B70" t="s">
        <v>245</v>
      </c>
      <c r="C70" t="s">
        <v>413</v>
      </c>
      <c r="D70" t="s">
        <v>236</v>
      </c>
      <c r="E70">
        <v>0</v>
      </c>
      <c r="G70">
        <v>1</v>
      </c>
      <c r="I70">
        <v>1</v>
      </c>
      <c r="J70">
        <v>1</v>
      </c>
      <c r="L70" t="s">
        <v>16</v>
      </c>
      <c r="M70" t="s">
        <v>16</v>
      </c>
      <c r="N70" t="s">
        <v>16</v>
      </c>
      <c r="P70">
        <v>0</v>
      </c>
      <c r="Q70" t="s">
        <v>18</v>
      </c>
      <c r="R70" t="s">
        <v>16</v>
      </c>
    </row>
    <row r="71" spans="1:20" x14ac:dyDescent="0.25">
      <c r="A71" s="12">
        <v>15</v>
      </c>
      <c r="B71" t="s">
        <v>249</v>
      </c>
      <c r="C71" t="s">
        <v>413</v>
      </c>
      <c r="D71" t="s">
        <v>236</v>
      </c>
      <c r="E71">
        <v>0</v>
      </c>
      <c r="G71">
        <v>1</v>
      </c>
      <c r="I71">
        <v>1</v>
      </c>
      <c r="J71">
        <v>0</v>
      </c>
      <c r="L71" t="s">
        <v>16</v>
      </c>
      <c r="M71" t="s">
        <v>18</v>
      </c>
      <c r="N71" t="s">
        <v>16</v>
      </c>
      <c r="O71" t="s">
        <v>250</v>
      </c>
      <c r="P71">
        <v>1</v>
      </c>
      <c r="Q71" t="s">
        <v>18</v>
      </c>
      <c r="R71" t="s">
        <v>16</v>
      </c>
    </row>
    <row r="72" spans="1:20" x14ac:dyDescent="0.25">
      <c r="A72" s="12">
        <v>17</v>
      </c>
      <c r="B72" t="s">
        <v>252</v>
      </c>
      <c r="C72" t="s">
        <v>413</v>
      </c>
      <c r="D72" t="s">
        <v>236</v>
      </c>
      <c r="E72">
        <v>0</v>
      </c>
      <c r="G72">
        <v>1</v>
      </c>
      <c r="I72">
        <v>1</v>
      </c>
      <c r="J72">
        <v>1</v>
      </c>
      <c r="L72" t="s">
        <v>16</v>
      </c>
      <c r="M72" t="s">
        <v>18</v>
      </c>
      <c r="N72" t="s">
        <v>16</v>
      </c>
      <c r="P72">
        <v>1</v>
      </c>
      <c r="Q72" t="s">
        <v>18</v>
      </c>
      <c r="R72" t="s">
        <v>16</v>
      </c>
    </row>
    <row r="73" spans="1:20" x14ac:dyDescent="0.25">
      <c r="A73" s="12">
        <v>18</v>
      </c>
      <c r="B73" t="s">
        <v>253</v>
      </c>
      <c r="C73" t="s">
        <v>413</v>
      </c>
      <c r="D73" t="s">
        <v>236</v>
      </c>
      <c r="E73">
        <v>1</v>
      </c>
      <c r="G73">
        <v>0</v>
      </c>
      <c r="I73">
        <v>1</v>
      </c>
      <c r="J73">
        <v>0</v>
      </c>
      <c r="L73" t="s">
        <v>16</v>
      </c>
      <c r="M73" t="s">
        <v>16</v>
      </c>
      <c r="N73" t="s">
        <v>16</v>
      </c>
      <c r="P73">
        <v>2</v>
      </c>
      <c r="Q73" t="s">
        <v>16</v>
      </c>
      <c r="R73" t="s">
        <v>16</v>
      </c>
    </row>
    <row r="74" spans="1:20" x14ac:dyDescent="0.25">
      <c r="A74" s="12">
        <v>3</v>
      </c>
      <c r="B74" t="s">
        <v>259</v>
      </c>
      <c r="C74" t="s">
        <v>413</v>
      </c>
      <c r="D74" t="s">
        <v>257</v>
      </c>
      <c r="E74">
        <v>1</v>
      </c>
      <c r="G74">
        <v>0</v>
      </c>
      <c r="I74">
        <v>1</v>
      </c>
      <c r="J74">
        <v>0</v>
      </c>
      <c r="L74" t="s">
        <v>16</v>
      </c>
      <c r="M74" t="s">
        <v>16</v>
      </c>
      <c r="N74" t="s">
        <v>16</v>
      </c>
      <c r="P74">
        <v>4</v>
      </c>
      <c r="Q74" t="s">
        <v>18</v>
      </c>
      <c r="R74" t="s">
        <v>16</v>
      </c>
    </row>
    <row r="75" spans="1:20" x14ac:dyDescent="0.25">
      <c r="A75" s="12">
        <v>8</v>
      </c>
      <c r="B75" s="6" t="s">
        <v>264</v>
      </c>
      <c r="C75" t="s">
        <v>413</v>
      </c>
      <c r="D75" s="6" t="s">
        <v>257</v>
      </c>
      <c r="E75" s="6">
        <v>1</v>
      </c>
      <c r="F75" s="6"/>
      <c r="G75" s="6">
        <v>0</v>
      </c>
      <c r="H75" s="6"/>
      <c r="I75">
        <v>1</v>
      </c>
      <c r="J75" s="6">
        <v>0</v>
      </c>
      <c r="K75" s="6"/>
      <c r="L75" s="6" t="s">
        <v>16</v>
      </c>
      <c r="M75" s="6" t="s">
        <v>16</v>
      </c>
      <c r="N75" s="6" t="s">
        <v>16</v>
      </c>
      <c r="O75" s="6"/>
      <c r="P75" s="6">
        <v>2</v>
      </c>
      <c r="Q75" s="6" t="s">
        <v>18</v>
      </c>
      <c r="R75" s="6" t="s">
        <v>16</v>
      </c>
    </row>
    <row r="76" spans="1:20" x14ac:dyDescent="0.25">
      <c r="A76" s="12">
        <v>10</v>
      </c>
      <c r="B76" t="s">
        <v>266</v>
      </c>
      <c r="C76" t="s">
        <v>413</v>
      </c>
      <c r="D76" t="s">
        <v>257</v>
      </c>
      <c r="E76">
        <v>0</v>
      </c>
      <c r="G76">
        <v>1</v>
      </c>
      <c r="I76">
        <v>1</v>
      </c>
      <c r="J76">
        <v>0</v>
      </c>
      <c r="L76" t="s">
        <v>16</v>
      </c>
      <c r="M76" t="s">
        <v>16</v>
      </c>
      <c r="N76" t="s">
        <v>16</v>
      </c>
      <c r="P76">
        <v>1</v>
      </c>
      <c r="Q76" t="s">
        <v>16</v>
      </c>
      <c r="R76" t="s">
        <v>16</v>
      </c>
    </row>
    <row r="77" spans="1:20" x14ac:dyDescent="0.25">
      <c r="A77" s="12">
        <v>12</v>
      </c>
      <c r="B77" t="s">
        <v>268</v>
      </c>
      <c r="C77" t="s">
        <v>413</v>
      </c>
      <c r="D77" t="s">
        <v>257</v>
      </c>
      <c r="E77">
        <v>0</v>
      </c>
      <c r="G77">
        <v>1</v>
      </c>
      <c r="I77">
        <v>1</v>
      </c>
      <c r="J77">
        <v>2</v>
      </c>
      <c r="L77" t="s">
        <v>16</v>
      </c>
      <c r="M77" t="s">
        <v>16</v>
      </c>
      <c r="N77" t="s">
        <v>16</v>
      </c>
      <c r="P77">
        <v>2</v>
      </c>
      <c r="Q77" t="s">
        <v>16</v>
      </c>
      <c r="R77" t="s">
        <v>16</v>
      </c>
    </row>
    <row r="78" spans="1:20" x14ac:dyDescent="0.25">
      <c r="A78" s="12">
        <v>15</v>
      </c>
      <c r="B78" t="s">
        <v>270</v>
      </c>
      <c r="C78" t="s">
        <v>413</v>
      </c>
      <c r="D78" t="s">
        <v>257</v>
      </c>
      <c r="E78">
        <v>0</v>
      </c>
      <c r="G78">
        <v>1</v>
      </c>
      <c r="I78">
        <v>1</v>
      </c>
      <c r="J78">
        <v>2</v>
      </c>
      <c r="L78" t="s">
        <v>16</v>
      </c>
      <c r="M78" t="s">
        <v>16</v>
      </c>
      <c r="N78" t="s">
        <v>16</v>
      </c>
      <c r="P78">
        <v>1</v>
      </c>
      <c r="Q78" t="s">
        <v>16</v>
      </c>
      <c r="R78" t="s">
        <v>16</v>
      </c>
    </row>
    <row r="79" spans="1:20" x14ac:dyDescent="0.25">
      <c r="A79" s="12">
        <v>17</v>
      </c>
      <c r="B79" t="s">
        <v>272</v>
      </c>
      <c r="C79" t="s">
        <v>413</v>
      </c>
      <c r="D79" t="s">
        <v>257</v>
      </c>
      <c r="E79">
        <v>1</v>
      </c>
      <c r="G79">
        <v>0</v>
      </c>
      <c r="I79">
        <v>1</v>
      </c>
      <c r="J79">
        <v>0</v>
      </c>
      <c r="L79" t="s">
        <v>16</v>
      </c>
      <c r="M79" t="s">
        <v>16</v>
      </c>
      <c r="N79" t="s">
        <v>16</v>
      </c>
      <c r="P79">
        <v>2</v>
      </c>
      <c r="Q79" t="s">
        <v>18</v>
      </c>
      <c r="R79" t="s">
        <v>16</v>
      </c>
    </row>
    <row r="80" spans="1:20" ht="15.75" thickBot="1" x14ac:dyDescent="0.3">
      <c r="A80" s="13">
        <v>19</v>
      </c>
      <c r="B80" s="2" t="s">
        <v>274</v>
      </c>
      <c r="C80" t="s">
        <v>413</v>
      </c>
      <c r="D80" s="2" t="s">
        <v>257</v>
      </c>
      <c r="E80" s="2">
        <v>0</v>
      </c>
      <c r="F80" s="2"/>
      <c r="G80" s="2">
        <v>1</v>
      </c>
      <c r="H80" s="2"/>
      <c r="I80">
        <v>1</v>
      </c>
      <c r="J80" s="2">
        <v>0</v>
      </c>
      <c r="K80" s="2"/>
      <c r="L80" s="2" t="s">
        <v>18</v>
      </c>
      <c r="M80" s="2" t="s">
        <v>16</v>
      </c>
      <c r="N80" s="2" t="s">
        <v>16</v>
      </c>
      <c r="O80" s="2"/>
      <c r="P80" s="2">
        <v>2</v>
      </c>
      <c r="Q80" s="2" t="s">
        <v>16</v>
      </c>
      <c r="R80" s="2" t="s">
        <v>16</v>
      </c>
      <c r="S80" s="13"/>
      <c r="T80" s="13"/>
    </row>
    <row r="81" spans="1:20" x14ac:dyDescent="0.25">
      <c r="A81" s="12">
        <v>1</v>
      </c>
      <c r="B81" t="s">
        <v>275</v>
      </c>
      <c r="C81" t="s">
        <v>413</v>
      </c>
      <c r="D81" t="s">
        <v>276</v>
      </c>
      <c r="E81">
        <v>0</v>
      </c>
      <c r="G81">
        <v>1</v>
      </c>
      <c r="I81">
        <v>1</v>
      </c>
      <c r="J81">
        <v>2</v>
      </c>
      <c r="L81" t="s">
        <v>16</v>
      </c>
      <c r="M81" t="s">
        <v>18</v>
      </c>
      <c r="N81" t="s">
        <v>16</v>
      </c>
      <c r="P81">
        <v>1</v>
      </c>
      <c r="Q81" t="s">
        <v>18</v>
      </c>
      <c r="R81" t="s">
        <v>16</v>
      </c>
    </row>
    <row r="82" spans="1:20" x14ac:dyDescent="0.25">
      <c r="A82" s="12">
        <v>7</v>
      </c>
      <c r="B82" t="s">
        <v>282</v>
      </c>
      <c r="C82" t="s">
        <v>413</v>
      </c>
      <c r="D82" t="s">
        <v>276</v>
      </c>
      <c r="E82">
        <v>1</v>
      </c>
      <c r="G82">
        <v>0</v>
      </c>
      <c r="I82">
        <v>1</v>
      </c>
      <c r="J82">
        <v>0</v>
      </c>
      <c r="L82" t="s">
        <v>16</v>
      </c>
      <c r="M82" t="s">
        <v>16</v>
      </c>
      <c r="N82" t="s">
        <v>16</v>
      </c>
      <c r="P82">
        <v>1</v>
      </c>
      <c r="Q82" t="s">
        <v>18</v>
      </c>
      <c r="R82" t="s">
        <v>16</v>
      </c>
    </row>
    <row r="83" spans="1:20" x14ac:dyDescent="0.25">
      <c r="A83" s="12">
        <v>10</v>
      </c>
      <c r="B83" s="5" t="s">
        <v>285</v>
      </c>
      <c r="C83" t="s">
        <v>413</v>
      </c>
      <c r="D83" s="5" t="s">
        <v>276</v>
      </c>
      <c r="E83" s="5">
        <v>0</v>
      </c>
      <c r="F83" s="5"/>
      <c r="G83" s="5">
        <v>1</v>
      </c>
      <c r="H83" s="5"/>
      <c r="I83">
        <v>1</v>
      </c>
      <c r="J83" s="5">
        <v>0</v>
      </c>
      <c r="K83" s="5"/>
      <c r="L83" s="5" t="s">
        <v>16</v>
      </c>
      <c r="M83" s="5" t="s">
        <v>16</v>
      </c>
      <c r="N83" s="5" t="s">
        <v>16</v>
      </c>
      <c r="O83" s="5"/>
      <c r="P83" s="5">
        <v>4</v>
      </c>
      <c r="Q83" s="5" t="s">
        <v>18</v>
      </c>
      <c r="R83" s="5" t="s">
        <v>18</v>
      </c>
    </row>
    <row r="84" spans="1:20" x14ac:dyDescent="0.25">
      <c r="A84" s="12">
        <v>14</v>
      </c>
      <c r="B84" t="s">
        <v>289</v>
      </c>
      <c r="C84" t="s">
        <v>413</v>
      </c>
      <c r="D84" t="s">
        <v>276</v>
      </c>
      <c r="E84">
        <v>0</v>
      </c>
      <c r="G84">
        <v>1</v>
      </c>
      <c r="I84">
        <v>1</v>
      </c>
      <c r="J84">
        <v>0</v>
      </c>
      <c r="L84" t="s">
        <v>16</v>
      </c>
      <c r="M84" t="s">
        <v>16</v>
      </c>
      <c r="N84" t="s">
        <v>16</v>
      </c>
      <c r="P84">
        <v>1</v>
      </c>
      <c r="Q84" t="s">
        <v>16</v>
      </c>
      <c r="R84" t="s">
        <v>16</v>
      </c>
    </row>
    <row r="85" spans="1:20" x14ac:dyDescent="0.25">
      <c r="A85" s="12">
        <v>16</v>
      </c>
      <c r="B85" t="s">
        <v>291</v>
      </c>
      <c r="C85" t="s">
        <v>413</v>
      </c>
      <c r="D85" t="s">
        <v>276</v>
      </c>
      <c r="E85">
        <v>1</v>
      </c>
      <c r="G85">
        <v>0</v>
      </c>
      <c r="I85">
        <v>1</v>
      </c>
      <c r="J85">
        <v>0</v>
      </c>
      <c r="L85" t="s">
        <v>16</v>
      </c>
      <c r="M85" t="s">
        <v>16</v>
      </c>
      <c r="N85" t="s">
        <v>16</v>
      </c>
      <c r="P85">
        <v>2</v>
      </c>
      <c r="Q85" t="s">
        <v>18</v>
      </c>
      <c r="R85" t="s">
        <v>16</v>
      </c>
    </row>
    <row r="86" spans="1:20" x14ac:dyDescent="0.25">
      <c r="A86" s="12">
        <v>2</v>
      </c>
      <c r="B86" t="s">
        <v>298</v>
      </c>
      <c r="C86" t="s">
        <v>413</v>
      </c>
      <c r="D86" t="s">
        <v>296</v>
      </c>
      <c r="E86">
        <v>1</v>
      </c>
      <c r="F86" t="s">
        <v>299</v>
      </c>
      <c r="G86">
        <v>0</v>
      </c>
      <c r="I86">
        <v>1</v>
      </c>
      <c r="J86">
        <v>0</v>
      </c>
      <c r="L86" t="s">
        <v>16</v>
      </c>
      <c r="M86" t="s">
        <v>16</v>
      </c>
      <c r="N86" t="s">
        <v>18</v>
      </c>
      <c r="P86">
        <v>1</v>
      </c>
      <c r="Q86" t="s">
        <v>18</v>
      </c>
      <c r="R86" t="s">
        <v>16</v>
      </c>
    </row>
    <row r="87" spans="1:20" x14ac:dyDescent="0.25">
      <c r="A87" s="12">
        <v>5</v>
      </c>
      <c r="B87" s="3" t="s">
        <v>302</v>
      </c>
      <c r="C87" t="s">
        <v>413</v>
      </c>
      <c r="D87" s="3" t="s">
        <v>296</v>
      </c>
      <c r="E87" s="3">
        <v>0</v>
      </c>
      <c r="F87" s="3"/>
      <c r="G87" s="3">
        <v>1</v>
      </c>
      <c r="H87" s="3"/>
      <c r="I87">
        <v>1</v>
      </c>
      <c r="J87" s="3">
        <v>0</v>
      </c>
      <c r="K87" s="3"/>
      <c r="L87" s="3" t="s">
        <v>16</v>
      </c>
      <c r="M87" s="3" t="s">
        <v>18</v>
      </c>
      <c r="N87" s="3" t="s">
        <v>16</v>
      </c>
      <c r="O87" s="3"/>
      <c r="P87" s="3">
        <v>1</v>
      </c>
      <c r="Q87" s="3" t="s">
        <v>18</v>
      </c>
      <c r="R87" s="3" t="s">
        <v>16</v>
      </c>
    </row>
    <row r="88" spans="1:20" x14ac:dyDescent="0.25">
      <c r="A88" s="12">
        <v>8</v>
      </c>
      <c r="B88" t="s">
        <v>304</v>
      </c>
      <c r="C88" t="s">
        <v>413</v>
      </c>
      <c r="D88" t="s">
        <v>296</v>
      </c>
      <c r="E88">
        <v>0</v>
      </c>
      <c r="G88">
        <v>1</v>
      </c>
      <c r="I88">
        <v>1</v>
      </c>
      <c r="J88">
        <v>3</v>
      </c>
      <c r="L88" t="s">
        <v>16</v>
      </c>
      <c r="M88" t="s">
        <v>16</v>
      </c>
      <c r="N88" t="s">
        <v>16</v>
      </c>
      <c r="P88">
        <v>2</v>
      </c>
      <c r="Q88" t="s">
        <v>18</v>
      </c>
      <c r="R88" t="s">
        <v>16</v>
      </c>
    </row>
    <row r="89" spans="1:20" x14ac:dyDescent="0.25">
      <c r="A89" s="12">
        <v>9</v>
      </c>
      <c r="B89" t="s">
        <v>305</v>
      </c>
      <c r="C89" t="s">
        <v>413</v>
      </c>
      <c r="D89" t="s">
        <v>296</v>
      </c>
      <c r="E89">
        <v>0</v>
      </c>
      <c r="G89">
        <v>1</v>
      </c>
      <c r="I89">
        <v>1</v>
      </c>
      <c r="J89">
        <v>3</v>
      </c>
      <c r="L89" t="s">
        <v>16</v>
      </c>
      <c r="M89" t="s">
        <v>16</v>
      </c>
      <c r="N89" t="s">
        <v>16</v>
      </c>
      <c r="P89">
        <v>2</v>
      </c>
      <c r="Q89" t="s">
        <v>16</v>
      </c>
      <c r="R89" t="s">
        <v>16</v>
      </c>
    </row>
    <row r="90" spans="1:20" x14ac:dyDescent="0.25">
      <c r="A90" s="12">
        <v>12</v>
      </c>
      <c r="B90" t="s">
        <v>309</v>
      </c>
      <c r="C90" t="s">
        <v>413</v>
      </c>
      <c r="D90" t="s">
        <v>296</v>
      </c>
      <c r="E90">
        <v>0</v>
      </c>
      <c r="G90">
        <v>1</v>
      </c>
      <c r="I90">
        <v>1</v>
      </c>
      <c r="J90">
        <v>1</v>
      </c>
      <c r="L90" t="s">
        <v>16</v>
      </c>
      <c r="M90" t="s">
        <v>16</v>
      </c>
      <c r="N90" t="s">
        <v>16</v>
      </c>
      <c r="P90">
        <v>1</v>
      </c>
      <c r="Q90" t="s">
        <v>18</v>
      </c>
      <c r="R90" t="s">
        <v>16</v>
      </c>
    </row>
    <row r="91" spans="1:20" x14ac:dyDescent="0.25">
      <c r="A91" s="12">
        <v>14</v>
      </c>
      <c r="B91" s="5" t="s">
        <v>311</v>
      </c>
      <c r="C91" t="s">
        <v>413</v>
      </c>
      <c r="D91" s="5" t="s">
        <v>296</v>
      </c>
      <c r="E91" s="5">
        <v>0</v>
      </c>
      <c r="F91" s="5"/>
      <c r="G91" s="5">
        <v>1</v>
      </c>
      <c r="H91" s="5" t="s">
        <v>312</v>
      </c>
      <c r="I91">
        <v>1</v>
      </c>
      <c r="J91" s="5">
        <v>0</v>
      </c>
      <c r="K91" s="5"/>
      <c r="L91" s="5" t="s">
        <v>18</v>
      </c>
      <c r="M91" s="5" t="s">
        <v>16</v>
      </c>
      <c r="N91" s="5" t="s">
        <v>18</v>
      </c>
      <c r="O91" s="5"/>
      <c r="P91" s="5">
        <v>1</v>
      </c>
      <c r="Q91" s="5" t="s">
        <v>18</v>
      </c>
      <c r="R91" s="5" t="s">
        <v>16</v>
      </c>
    </row>
    <row r="92" spans="1:20" x14ac:dyDescent="0.25">
      <c r="A92" s="12">
        <v>21</v>
      </c>
      <c r="B92" s="8" t="s">
        <v>319</v>
      </c>
      <c r="C92" t="s">
        <v>413</v>
      </c>
      <c r="D92" s="8" t="s">
        <v>296</v>
      </c>
      <c r="E92" s="8">
        <v>1</v>
      </c>
      <c r="F92" s="8"/>
      <c r="G92" s="8">
        <v>0</v>
      </c>
      <c r="H92" s="8"/>
      <c r="I92">
        <v>1</v>
      </c>
      <c r="J92" s="8">
        <v>1</v>
      </c>
      <c r="K92" s="8"/>
      <c r="L92" s="8" t="s">
        <v>18</v>
      </c>
      <c r="M92" s="8" t="s">
        <v>16</v>
      </c>
      <c r="N92" s="8" t="s">
        <v>16</v>
      </c>
      <c r="O92" s="8"/>
      <c r="P92" s="8">
        <v>1</v>
      </c>
      <c r="Q92" s="8" t="s">
        <v>18</v>
      </c>
      <c r="R92" s="8" t="s">
        <v>16</v>
      </c>
      <c r="S92" s="12"/>
      <c r="T92" s="12"/>
    </row>
    <row r="93" spans="1:20" x14ac:dyDescent="0.25">
      <c r="A93" s="6">
        <v>4</v>
      </c>
      <c r="B93" t="s">
        <v>326</v>
      </c>
      <c r="C93" t="s">
        <v>413</v>
      </c>
      <c r="D93" t="s">
        <v>322</v>
      </c>
      <c r="E93">
        <v>0</v>
      </c>
      <c r="G93">
        <v>1</v>
      </c>
      <c r="I93">
        <v>1</v>
      </c>
      <c r="J93">
        <v>1</v>
      </c>
      <c r="L93" t="s">
        <v>16</v>
      </c>
      <c r="M93" t="s">
        <v>16</v>
      </c>
      <c r="N93" t="s">
        <v>16</v>
      </c>
      <c r="P93">
        <v>3</v>
      </c>
      <c r="Q93" t="s">
        <v>18</v>
      </c>
      <c r="R93" t="s">
        <v>16</v>
      </c>
    </row>
    <row r="94" spans="1:20" x14ac:dyDescent="0.25">
      <c r="A94" s="6">
        <v>6</v>
      </c>
      <c r="B94" t="s">
        <v>328</v>
      </c>
      <c r="C94" t="s">
        <v>413</v>
      </c>
      <c r="D94" t="s">
        <v>322</v>
      </c>
      <c r="E94">
        <v>0</v>
      </c>
      <c r="G94">
        <v>1</v>
      </c>
      <c r="I94">
        <v>1</v>
      </c>
      <c r="J94">
        <v>0</v>
      </c>
      <c r="L94" t="s">
        <v>16</v>
      </c>
      <c r="M94" t="s">
        <v>16</v>
      </c>
      <c r="N94" t="s">
        <v>16</v>
      </c>
      <c r="P94">
        <v>1</v>
      </c>
      <c r="Q94" t="s">
        <v>18</v>
      </c>
      <c r="R94" t="s">
        <v>16</v>
      </c>
    </row>
    <row r="95" spans="1:20" x14ac:dyDescent="0.25">
      <c r="A95" s="6">
        <v>7</v>
      </c>
      <c r="B95" s="6" t="s">
        <v>329</v>
      </c>
      <c r="C95" t="s">
        <v>413</v>
      </c>
      <c r="D95" s="6" t="s">
        <v>322</v>
      </c>
      <c r="E95" s="6">
        <v>0</v>
      </c>
      <c r="F95" s="6"/>
      <c r="G95" s="6">
        <v>1</v>
      </c>
      <c r="H95" s="6"/>
      <c r="I95">
        <v>1</v>
      </c>
      <c r="J95" s="6">
        <v>0</v>
      </c>
      <c r="K95" s="6"/>
      <c r="L95" s="6" t="s">
        <v>16</v>
      </c>
      <c r="M95" s="6" t="s">
        <v>16</v>
      </c>
      <c r="N95" s="6" t="s">
        <v>16</v>
      </c>
      <c r="O95" s="6"/>
      <c r="P95" s="6">
        <v>0</v>
      </c>
      <c r="Q95" s="6" t="s">
        <v>16</v>
      </c>
      <c r="R95" s="6" t="s">
        <v>16</v>
      </c>
    </row>
    <row r="96" spans="1:20" x14ac:dyDescent="0.25">
      <c r="A96" s="6">
        <v>9</v>
      </c>
      <c r="B96" s="4" t="s">
        <v>331</v>
      </c>
      <c r="C96" t="s">
        <v>413</v>
      </c>
      <c r="D96" s="4" t="s">
        <v>322</v>
      </c>
      <c r="E96" s="4">
        <v>0</v>
      </c>
      <c r="F96" s="4"/>
      <c r="G96" s="4">
        <v>1</v>
      </c>
      <c r="H96" s="4"/>
      <c r="I96">
        <v>1</v>
      </c>
      <c r="J96" s="4">
        <v>0</v>
      </c>
      <c r="K96" s="4"/>
      <c r="L96" s="4" t="s">
        <v>16</v>
      </c>
      <c r="M96" s="4" t="s">
        <v>18</v>
      </c>
      <c r="N96" s="4" t="s">
        <v>16</v>
      </c>
      <c r="O96" s="4"/>
      <c r="P96" s="4">
        <v>1</v>
      </c>
      <c r="Q96" s="4" t="s">
        <v>18</v>
      </c>
      <c r="R96" s="4" t="s">
        <v>16</v>
      </c>
    </row>
    <row r="97" spans="1:20" x14ac:dyDescent="0.25">
      <c r="A97" s="6">
        <v>11</v>
      </c>
      <c r="B97" t="s">
        <v>333</v>
      </c>
      <c r="C97" t="s">
        <v>413</v>
      </c>
      <c r="D97" t="s">
        <v>322</v>
      </c>
      <c r="E97">
        <v>0</v>
      </c>
      <c r="G97">
        <v>1</v>
      </c>
      <c r="I97">
        <v>1</v>
      </c>
      <c r="J97">
        <v>0</v>
      </c>
      <c r="L97" t="s">
        <v>16</v>
      </c>
      <c r="M97" t="s">
        <v>26</v>
      </c>
      <c r="N97" t="s">
        <v>16</v>
      </c>
      <c r="P97">
        <v>1</v>
      </c>
      <c r="Q97" t="s">
        <v>16</v>
      </c>
      <c r="R97" t="s">
        <v>16</v>
      </c>
    </row>
    <row r="98" spans="1:20" x14ac:dyDescent="0.25">
      <c r="A98" s="6">
        <v>12</v>
      </c>
      <c r="B98" t="s">
        <v>334</v>
      </c>
      <c r="C98" t="s">
        <v>413</v>
      </c>
      <c r="D98" t="s">
        <v>322</v>
      </c>
      <c r="E98">
        <v>0</v>
      </c>
      <c r="G98">
        <v>1</v>
      </c>
      <c r="I98">
        <v>1</v>
      </c>
      <c r="J98">
        <v>0</v>
      </c>
      <c r="L98" t="s">
        <v>16</v>
      </c>
      <c r="M98" t="s">
        <v>16</v>
      </c>
      <c r="N98" t="s">
        <v>16</v>
      </c>
      <c r="P98">
        <v>2</v>
      </c>
      <c r="Q98" t="s">
        <v>18</v>
      </c>
      <c r="R98" t="s">
        <v>16</v>
      </c>
    </row>
    <row r="99" spans="1:20" x14ac:dyDescent="0.25">
      <c r="A99" s="6">
        <v>16</v>
      </c>
      <c r="B99" t="s">
        <v>338</v>
      </c>
      <c r="C99" t="s">
        <v>413</v>
      </c>
      <c r="D99" t="s">
        <v>322</v>
      </c>
      <c r="E99">
        <v>0</v>
      </c>
      <c r="G99">
        <v>1</v>
      </c>
      <c r="I99">
        <v>1</v>
      </c>
      <c r="J99">
        <v>2</v>
      </c>
      <c r="L99" t="s">
        <v>16</v>
      </c>
      <c r="M99" t="s">
        <v>16</v>
      </c>
      <c r="N99" t="s">
        <v>16</v>
      </c>
      <c r="O99" t="s">
        <v>339</v>
      </c>
      <c r="P99">
        <v>2</v>
      </c>
      <c r="Q99" t="s">
        <v>18</v>
      </c>
      <c r="R99" t="s">
        <v>16</v>
      </c>
    </row>
    <row r="100" spans="1:20" x14ac:dyDescent="0.25">
      <c r="A100" s="6">
        <v>17</v>
      </c>
      <c r="B100" s="5" t="s">
        <v>340</v>
      </c>
      <c r="C100" t="s">
        <v>413</v>
      </c>
      <c r="D100" s="5" t="s">
        <v>322</v>
      </c>
      <c r="E100" s="5">
        <v>0</v>
      </c>
      <c r="F100" s="5"/>
      <c r="G100" s="5">
        <v>1</v>
      </c>
      <c r="H100" s="5"/>
      <c r="I100">
        <v>1</v>
      </c>
      <c r="J100" s="5">
        <v>1</v>
      </c>
      <c r="K100" s="5"/>
      <c r="L100" s="5" t="s">
        <v>16</v>
      </c>
      <c r="M100" s="5" t="s">
        <v>16</v>
      </c>
      <c r="N100" s="5" t="s">
        <v>16</v>
      </c>
      <c r="O100" s="5"/>
      <c r="P100" s="5">
        <v>2</v>
      </c>
      <c r="Q100" s="5" t="s">
        <v>18</v>
      </c>
      <c r="R100" s="5" t="s">
        <v>16</v>
      </c>
    </row>
    <row r="101" spans="1:20" x14ac:dyDescent="0.25">
      <c r="A101" s="6">
        <v>18</v>
      </c>
      <c r="B101" s="5" t="s">
        <v>341</v>
      </c>
      <c r="C101" t="s">
        <v>413</v>
      </c>
      <c r="D101" s="5" t="s">
        <v>322</v>
      </c>
      <c r="E101" s="5">
        <v>0</v>
      </c>
      <c r="F101" s="5"/>
      <c r="G101" s="5">
        <v>1</v>
      </c>
      <c r="H101" s="5"/>
      <c r="I101">
        <v>1</v>
      </c>
      <c r="J101" s="5">
        <v>0</v>
      </c>
      <c r="K101" s="5"/>
      <c r="L101" s="5" t="s">
        <v>16</v>
      </c>
      <c r="M101" s="5" t="s">
        <v>26</v>
      </c>
      <c r="N101" s="5" t="s">
        <v>16</v>
      </c>
      <c r="O101" s="5"/>
      <c r="P101" s="5">
        <v>2</v>
      </c>
      <c r="Q101" s="5" t="s">
        <v>18</v>
      </c>
      <c r="R101" s="5" t="s">
        <v>16</v>
      </c>
    </row>
    <row r="102" spans="1:20" x14ac:dyDescent="0.25">
      <c r="A102" s="6">
        <v>21</v>
      </c>
      <c r="B102" s="5" t="s">
        <v>344</v>
      </c>
      <c r="C102" t="s">
        <v>413</v>
      </c>
      <c r="D102" s="5" t="s">
        <v>322</v>
      </c>
      <c r="E102" s="5">
        <v>0</v>
      </c>
      <c r="F102" s="5"/>
      <c r="G102" s="5">
        <v>1</v>
      </c>
      <c r="H102" s="5"/>
      <c r="I102">
        <v>1</v>
      </c>
      <c r="J102" s="5">
        <v>0</v>
      </c>
      <c r="K102" s="5"/>
      <c r="L102" s="5" t="s">
        <v>16</v>
      </c>
      <c r="M102" s="5" t="s">
        <v>16</v>
      </c>
      <c r="N102" s="5" t="s">
        <v>16</v>
      </c>
      <c r="O102" s="5"/>
      <c r="P102" s="5">
        <v>2</v>
      </c>
      <c r="Q102" s="5" t="s">
        <v>18</v>
      </c>
      <c r="R102" s="5" t="s">
        <v>16</v>
      </c>
    </row>
    <row r="103" spans="1:20" x14ac:dyDescent="0.25">
      <c r="A103" s="6">
        <v>25</v>
      </c>
      <c r="B103" t="s">
        <v>348</v>
      </c>
      <c r="C103" t="s">
        <v>413</v>
      </c>
      <c r="D103" t="s">
        <v>322</v>
      </c>
      <c r="E103">
        <v>0</v>
      </c>
      <c r="G103">
        <v>1</v>
      </c>
      <c r="I103">
        <v>1</v>
      </c>
      <c r="J103">
        <v>1</v>
      </c>
      <c r="L103" t="s">
        <v>16</v>
      </c>
      <c r="M103" t="s">
        <v>16</v>
      </c>
      <c r="N103" t="s">
        <v>16</v>
      </c>
      <c r="P103">
        <v>2</v>
      </c>
      <c r="Q103" t="s">
        <v>18</v>
      </c>
      <c r="R103" t="s">
        <v>16</v>
      </c>
    </row>
    <row r="104" spans="1:20" x14ac:dyDescent="0.25">
      <c r="A104" s="6">
        <v>26</v>
      </c>
      <c r="B104" s="8" t="s">
        <v>349</v>
      </c>
      <c r="C104" t="s">
        <v>413</v>
      </c>
      <c r="D104" s="8" t="s">
        <v>322</v>
      </c>
      <c r="E104" s="8">
        <v>0</v>
      </c>
      <c r="F104" s="8"/>
      <c r="G104" s="8">
        <v>1</v>
      </c>
      <c r="H104" s="8"/>
      <c r="I104">
        <v>1</v>
      </c>
      <c r="J104" s="8">
        <v>0</v>
      </c>
      <c r="K104" s="8"/>
      <c r="L104" s="8" t="s">
        <v>16</v>
      </c>
      <c r="M104" s="8" t="s">
        <v>18</v>
      </c>
      <c r="N104" s="8" t="s">
        <v>16</v>
      </c>
      <c r="O104" s="8"/>
      <c r="P104" s="8">
        <v>1</v>
      </c>
      <c r="Q104" s="8" t="s">
        <v>18</v>
      </c>
      <c r="R104" s="8" t="s">
        <v>16</v>
      </c>
      <c r="S104" s="12"/>
      <c r="T104" s="12"/>
    </row>
    <row r="105" spans="1:20" ht="15.75" thickBot="1" x14ac:dyDescent="0.3">
      <c r="A105" s="13">
        <v>27</v>
      </c>
      <c r="B105" s="2" t="s">
        <v>350</v>
      </c>
      <c r="C105" t="s">
        <v>413</v>
      </c>
      <c r="D105" s="2" t="s">
        <v>322</v>
      </c>
      <c r="E105" s="2">
        <v>0</v>
      </c>
      <c r="F105" s="2"/>
      <c r="G105" s="2">
        <v>1</v>
      </c>
      <c r="H105" s="2"/>
      <c r="I105">
        <v>1</v>
      </c>
      <c r="J105" s="2">
        <v>1</v>
      </c>
      <c r="K105" s="2"/>
      <c r="L105" s="2" t="s">
        <v>16</v>
      </c>
      <c r="M105" s="2" t="s">
        <v>16</v>
      </c>
      <c r="N105" s="2" t="s">
        <v>16</v>
      </c>
      <c r="O105" s="2"/>
      <c r="P105" s="2">
        <v>1</v>
      </c>
      <c r="Q105" s="2" t="s">
        <v>16</v>
      </c>
      <c r="R105" s="2" t="s">
        <v>16</v>
      </c>
      <c r="S105" s="13"/>
      <c r="T105" s="13"/>
    </row>
    <row r="106" spans="1:20" x14ac:dyDescent="0.25">
      <c r="A106" s="12">
        <v>3</v>
      </c>
      <c r="B106" t="s">
        <v>354</v>
      </c>
      <c r="C106" t="s">
        <v>413</v>
      </c>
      <c r="D106" t="s">
        <v>352</v>
      </c>
      <c r="E106">
        <v>0</v>
      </c>
      <c r="G106">
        <v>1</v>
      </c>
      <c r="I106">
        <v>1</v>
      </c>
      <c r="J106">
        <v>5</v>
      </c>
      <c r="L106" t="s">
        <v>16</v>
      </c>
      <c r="M106" t="s">
        <v>16</v>
      </c>
      <c r="N106" t="s">
        <v>16</v>
      </c>
      <c r="P106">
        <v>1</v>
      </c>
      <c r="Q106" t="s">
        <v>16</v>
      </c>
      <c r="R106" t="s">
        <v>16</v>
      </c>
    </row>
    <row r="107" spans="1:20" x14ac:dyDescent="0.25">
      <c r="A107" s="12">
        <v>7</v>
      </c>
      <c r="B107" t="s">
        <v>358</v>
      </c>
      <c r="C107" t="s">
        <v>413</v>
      </c>
      <c r="D107" t="s">
        <v>352</v>
      </c>
      <c r="E107">
        <v>1</v>
      </c>
      <c r="G107">
        <v>0</v>
      </c>
      <c r="I107">
        <v>1</v>
      </c>
      <c r="J107">
        <v>1</v>
      </c>
      <c r="L107" t="s">
        <v>16</v>
      </c>
      <c r="M107" t="s">
        <v>18</v>
      </c>
      <c r="N107" t="s">
        <v>16</v>
      </c>
      <c r="O107" t="s">
        <v>359</v>
      </c>
      <c r="P107">
        <v>1</v>
      </c>
      <c r="Q107" t="s">
        <v>18</v>
      </c>
      <c r="R107" t="s">
        <v>16</v>
      </c>
    </row>
    <row r="108" spans="1:20" x14ac:dyDescent="0.25">
      <c r="A108" s="12">
        <v>8</v>
      </c>
      <c r="B108" s="3" t="s">
        <v>360</v>
      </c>
      <c r="C108" t="s">
        <v>413</v>
      </c>
      <c r="D108" s="3" t="s">
        <v>352</v>
      </c>
      <c r="E108" s="3">
        <v>1</v>
      </c>
      <c r="F108" s="3"/>
      <c r="G108" s="3">
        <v>0</v>
      </c>
      <c r="H108" s="3"/>
      <c r="I108">
        <v>1</v>
      </c>
      <c r="J108" s="3">
        <v>0</v>
      </c>
      <c r="K108" s="3"/>
      <c r="L108" s="3" t="s">
        <v>16</v>
      </c>
      <c r="M108" s="3" t="s">
        <v>16</v>
      </c>
      <c r="N108" s="3" t="s">
        <v>16</v>
      </c>
      <c r="O108" s="3"/>
      <c r="P108" s="3">
        <v>1</v>
      </c>
      <c r="Q108" s="3" t="s">
        <v>18</v>
      </c>
      <c r="R108" s="3" t="s">
        <v>16</v>
      </c>
    </row>
    <row r="109" spans="1:20" x14ac:dyDescent="0.25">
      <c r="A109" s="12">
        <v>12</v>
      </c>
      <c r="B109" t="s">
        <v>364</v>
      </c>
      <c r="C109" t="s">
        <v>413</v>
      </c>
      <c r="D109" t="s">
        <v>352</v>
      </c>
      <c r="E109">
        <v>0</v>
      </c>
      <c r="G109">
        <v>1</v>
      </c>
      <c r="I109">
        <v>1</v>
      </c>
      <c r="J109">
        <v>2</v>
      </c>
      <c r="L109" t="s">
        <v>16</v>
      </c>
      <c r="M109" t="s">
        <v>18</v>
      </c>
      <c r="N109" t="s">
        <v>16</v>
      </c>
      <c r="P109">
        <v>1</v>
      </c>
      <c r="Q109" t="s">
        <v>18</v>
      </c>
      <c r="R109" t="s">
        <v>16</v>
      </c>
    </row>
    <row r="110" spans="1:20" x14ac:dyDescent="0.25">
      <c r="A110" s="12">
        <v>13</v>
      </c>
      <c r="B110" s="11" t="s">
        <v>365</v>
      </c>
      <c r="C110" t="s">
        <v>413</v>
      </c>
      <c r="D110" s="11" t="s">
        <v>352</v>
      </c>
      <c r="E110" s="11">
        <v>0</v>
      </c>
      <c r="F110" s="11"/>
      <c r="G110" s="11">
        <v>1</v>
      </c>
      <c r="H110" s="11"/>
      <c r="I110">
        <v>1</v>
      </c>
      <c r="J110" s="11">
        <v>0</v>
      </c>
      <c r="K110" s="11"/>
      <c r="L110" s="11" t="s">
        <v>16</v>
      </c>
      <c r="M110" s="11" t="s">
        <v>16</v>
      </c>
      <c r="N110" s="11" t="s">
        <v>16</v>
      </c>
      <c r="O110" s="11"/>
      <c r="P110" s="11">
        <v>2</v>
      </c>
      <c r="Q110" s="11" t="s">
        <v>18</v>
      </c>
      <c r="R110" s="11" t="s">
        <v>16</v>
      </c>
      <c r="S110" s="12"/>
      <c r="T110" s="12"/>
    </row>
    <row r="111" spans="1:20" x14ac:dyDescent="0.25">
      <c r="A111" s="6">
        <v>1</v>
      </c>
      <c r="B111" s="3" t="s">
        <v>367</v>
      </c>
      <c r="C111" t="s">
        <v>413</v>
      </c>
      <c r="D111" s="3" t="s">
        <v>366</v>
      </c>
      <c r="E111" s="3">
        <v>1</v>
      </c>
      <c r="F111" s="3"/>
      <c r="G111" s="3">
        <v>0</v>
      </c>
      <c r="H111" s="3"/>
      <c r="I111">
        <v>1</v>
      </c>
      <c r="J111" s="3">
        <v>0</v>
      </c>
      <c r="K111" s="3"/>
      <c r="L111" s="3" t="s">
        <v>16</v>
      </c>
      <c r="M111" s="3" t="s">
        <v>16</v>
      </c>
      <c r="N111" s="3" t="s">
        <v>16</v>
      </c>
      <c r="O111" s="3"/>
      <c r="P111" s="3">
        <v>1</v>
      </c>
      <c r="Q111" s="3" t="s">
        <v>16</v>
      </c>
      <c r="R111" s="3" t="s">
        <v>16</v>
      </c>
    </row>
    <row r="112" spans="1:20" x14ac:dyDescent="0.25">
      <c r="A112" s="6">
        <v>2</v>
      </c>
      <c r="B112" s="6" t="s">
        <v>368</v>
      </c>
      <c r="C112" t="s">
        <v>413</v>
      </c>
      <c r="D112" s="6" t="s">
        <v>366</v>
      </c>
      <c r="E112" s="6">
        <v>0</v>
      </c>
      <c r="F112" s="6"/>
      <c r="G112" s="6">
        <v>1</v>
      </c>
      <c r="H112" s="6"/>
      <c r="I112">
        <v>1</v>
      </c>
      <c r="J112" s="6">
        <v>1</v>
      </c>
      <c r="K112" s="6"/>
      <c r="L112" s="6" t="s">
        <v>16</v>
      </c>
      <c r="M112" s="6" t="s">
        <v>16</v>
      </c>
      <c r="N112" s="6" t="s">
        <v>18</v>
      </c>
      <c r="O112" s="6"/>
      <c r="P112" s="6">
        <v>2</v>
      </c>
      <c r="Q112" s="6" t="s">
        <v>18</v>
      </c>
      <c r="R112" s="6" t="s">
        <v>16</v>
      </c>
    </row>
    <row r="113" spans="1:18" x14ac:dyDescent="0.25">
      <c r="A113" s="6">
        <v>3</v>
      </c>
      <c r="B113" t="s">
        <v>369</v>
      </c>
      <c r="C113" t="s">
        <v>413</v>
      </c>
      <c r="D113" t="s">
        <v>366</v>
      </c>
      <c r="E113">
        <v>0</v>
      </c>
      <c r="G113">
        <v>1</v>
      </c>
      <c r="I113">
        <v>1</v>
      </c>
      <c r="J113">
        <v>2</v>
      </c>
      <c r="L113" t="s">
        <v>16</v>
      </c>
      <c r="M113" t="s">
        <v>16</v>
      </c>
      <c r="N113" t="s">
        <v>16</v>
      </c>
      <c r="P113">
        <v>1</v>
      </c>
      <c r="Q113" t="s">
        <v>18</v>
      </c>
      <c r="R113" t="s">
        <v>16</v>
      </c>
    </row>
    <row r="114" spans="1:18" x14ac:dyDescent="0.25">
      <c r="A114" s="6">
        <v>5</v>
      </c>
      <c r="B114" t="s">
        <v>371</v>
      </c>
      <c r="C114" t="s">
        <v>413</v>
      </c>
      <c r="D114" t="s">
        <v>366</v>
      </c>
      <c r="E114">
        <v>0</v>
      </c>
      <c r="G114">
        <v>1</v>
      </c>
      <c r="I114">
        <v>1</v>
      </c>
      <c r="J114">
        <v>0</v>
      </c>
      <c r="L114" t="s">
        <v>16</v>
      </c>
      <c r="M114" t="s">
        <v>16</v>
      </c>
      <c r="N114" t="s">
        <v>16</v>
      </c>
      <c r="P114">
        <v>1</v>
      </c>
      <c r="Q114" t="s">
        <v>18</v>
      </c>
      <c r="R114" t="s">
        <v>16</v>
      </c>
    </row>
    <row r="115" spans="1:18" x14ac:dyDescent="0.25">
      <c r="A115" s="6">
        <v>7</v>
      </c>
      <c r="B115" t="s">
        <v>373</v>
      </c>
      <c r="C115" t="s">
        <v>413</v>
      </c>
      <c r="D115" t="s">
        <v>366</v>
      </c>
      <c r="E115">
        <v>0</v>
      </c>
      <c r="G115">
        <v>1</v>
      </c>
      <c r="I115">
        <v>1</v>
      </c>
      <c r="J115">
        <v>1</v>
      </c>
      <c r="L115" t="s">
        <v>18</v>
      </c>
      <c r="M115" t="s">
        <v>16</v>
      </c>
      <c r="N115" t="s">
        <v>18</v>
      </c>
      <c r="P115">
        <v>3</v>
      </c>
      <c r="Q115" t="s">
        <v>16</v>
      </c>
      <c r="R115" t="s">
        <v>16</v>
      </c>
    </row>
    <row r="116" spans="1:18" x14ac:dyDescent="0.25">
      <c r="A116" s="6">
        <v>10</v>
      </c>
      <c r="B116" t="s">
        <v>376</v>
      </c>
      <c r="C116" t="s">
        <v>413</v>
      </c>
      <c r="D116" t="s">
        <v>366</v>
      </c>
      <c r="E116">
        <v>0</v>
      </c>
      <c r="G116">
        <v>1</v>
      </c>
      <c r="I116">
        <v>1</v>
      </c>
      <c r="J116">
        <v>1</v>
      </c>
      <c r="L116" t="s">
        <v>16</v>
      </c>
      <c r="M116" t="s">
        <v>16</v>
      </c>
      <c r="N116" t="s">
        <v>16</v>
      </c>
      <c r="P116">
        <v>1</v>
      </c>
      <c r="Q116" t="s">
        <v>18</v>
      </c>
      <c r="R116" t="s">
        <v>16</v>
      </c>
    </row>
    <row r="117" spans="1:18" x14ac:dyDescent="0.25">
      <c r="A117" s="6">
        <v>13</v>
      </c>
      <c r="B117" t="s">
        <v>379</v>
      </c>
      <c r="C117" t="s">
        <v>413</v>
      </c>
      <c r="D117" t="s">
        <v>366</v>
      </c>
      <c r="E117">
        <v>0</v>
      </c>
      <c r="G117">
        <v>1</v>
      </c>
      <c r="I117">
        <v>1</v>
      </c>
      <c r="J117">
        <v>0</v>
      </c>
      <c r="L117" t="s">
        <v>16</v>
      </c>
      <c r="M117" t="s">
        <v>26</v>
      </c>
      <c r="N117" t="s">
        <v>16</v>
      </c>
      <c r="P117">
        <v>1</v>
      </c>
      <c r="Q117" t="s">
        <v>18</v>
      </c>
      <c r="R117" t="s">
        <v>18</v>
      </c>
    </row>
    <row r="118" spans="1:18" x14ac:dyDescent="0.25">
      <c r="A118" s="6">
        <v>16</v>
      </c>
      <c r="B118" t="s">
        <v>383</v>
      </c>
      <c r="C118" t="s">
        <v>413</v>
      </c>
      <c r="D118" t="s">
        <v>366</v>
      </c>
      <c r="E118">
        <v>0</v>
      </c>
      <c r="G118">
        <v>1</v>
      </c>
      <c r="I118">
        <v>1</v>
      </c>
      <c r="J118">
        <v>0</v>
      </c>
      <c r="L118" t="s">
        <v>16</v>
      </c>
      <c r="M118" t="s">
        <v>16</v>
      </c>
      <c r="N118" t="s">
        <v>16</v>
      </c>
      <c r="P118">
        <v>1</v>
      </c>
      <c r="Q118" t="s">
        <v>16</v>
      </c>
      <c r="R118" t="s">
        <v>18</v>
      </c>
    </row>
    <row r="119" spans="1:18" x14ac:dyDescent="0.25">
      <c r="A119" s="6">
        <v>18</v>
      </c>
      <c r="B119" t="s">
        <v>385</v>
      </c>
      <c r="C119" t="s">
        <v>413</v>
      </c>
      <c r="D119" t="s">
        <v>366</v>
      </c>
      <c r="E119">
        <v>0</v>
      </c>
      <c r="G119">
        <v>1</v>
      </c>
      <c r="I119">
        <v>1</v>
      </c>
      <c r="J119">
        <v>0</v>
      </c>
      <c r="L119" t="s">
        <v>16</v>
      </c>
      <c r="M119" t="s">
        <v>16</v>
      </c>
      <c r="N119" t="s">
        <v>16</v>
      </c>
      <c r="P119">
        <v>2</v>
      </c>
      <c r="Q119" t="s">
        <v>18</v>
      </c>
      <c r="R119" t="s">
        <v>16</v>
      </c>
    </row>
    <row r="120" spans="1:18" x14ac:dyDescent="0.25">
      <c r="A120" s="6">
        <v>19</v>
      </c>
      <c r="B120" t="s">
        <v>386</v>
      </c>
      <c r="C120" t="s">
        <v>413</v>
      </c>
      <c r="D120" t="s">
        <v>366</v>
      </c>
      <c r="E120">
        <v>0</v>
      </c>
      <c r="G120">
        <v>1</v>
      </c>
      <c r="I120">
        <v>1</v>
      </c>
      <c r="J120">
        <v>1</v>
      </c>
      <c r="L120" t="s">
        <v>16</v>
      </c>
      <c r="M120" t="s">
        <v>16</v>
      </c>
      <c r="N120" t="s">
        <v>18</v>
      </c>
      <c r="O120" t="s">
        <v>122</v>
      </c>
      <c r="P120">
        <v>3</v>
      </c>
      <c r="Q120" t="s">
        <v>18</v>
      </c>
      <c r="R120" t="s">
        <v>16</v>
      </c>
    </row>
    <row r="121" spans="1:18" x14ac:dyDescent="0.25">
      <c r="A121" s="6">
        <v>20</v>
      </c>
      <c r="B121" t="s">
        <v>387</v>
      </c>
      <c r="C121" t="s">
        <v>413</v>
      </c>
      <c r="D121" t="s">
        <v>366</v>
      </c>
      <c r="E121">
        <v>1</v>
      </c>
      <c r="G121">
        <v>0</v>
      </c>
      <c r="I121">
        <v>1</v>
      </c>
      <c r="J121">
        <v>1</v>
      </c>
      <c r="L121" t="s">
        <v>16</v>
      </c>
      <c r="M121" t="s">
        <v>18</v>
      </c>
      <c r="N121" t="s">
        <v>18</v>
      </c>
      <c r="P121">
        <v>4</v>
      </c>
      <c r="Q121" t="s">
        <v>16</v>
      </c>
      <c r="R121" t="s">
        <v>120</v>
      </c>
    </row>
    <row r="123" spans="1:18" x14ac:dyDescent="0.25">
      <c r="H123" t="s">
        <v>396</v>
      </c>
      <c r="I123">
        <f>COUNTA(I2:I121)</f>
        <v>120</v>
      </c>
    </row>
    <row r="124" spans="1:18" x14ac:dyDescent="0.25">
      <c r="C124" t="s">
        <v>392</v>
      </c>
      <c r="F124" t="s">
        <v>398</v>
      </c>
    </row>
    <row r="125" spans="1:18" x14ac:dyDescent="0.25">
      <c r="C125" s="4">
        <v>0</v>
      </c>
      <c r="D125" s="4">
        <f>COUNTIF($J$2:$J$121,"0")</f>
        <v>70</v>
      </c>
      <c r="F125" t="s">
        <v>16</v>
      </c>
      <c r="G125">
        <f>COUNTIF(L2:L121,"oui")</f>
        <v>108</v>
      </c>
    </row>
    <row r="126" spans="1:18" x14ac:dyDescent="0.25">
      <c r="C126">
        <v>1</v>
      </c>
      <c r="D126">
        <f>COUNTIF($J$2:$J$121,"1")</f>
        <v>34</v>
      </c>
      <c r="F126" s="4" t="s">
        <v>18</v>
      </c>
      <c r="G126" s="4">
        <f>COUNTIF($L$2:$L$121,"non")</f>
        <v>12</v>
      </c>
      <c r="J126" t="s">
        <v>399</v>
      </c>
      <c r="L126" t="s">
        <v>393</v>
      </c>
    </row>
    <row r="127" spans="1:18" x14ac:dyDescent="0.25">
      <c r="C127">
        <v>2</v>
      </c>
      <c r="D127">
        <f>COUNTIF($J$2:$J$121,"2")</f>
        <v>12</v>
      </c>
      <c r="J127" s="6">
        <v>0</v>
      </c>
      <c r="L127">
        <f>COUNTIF($P$2:$P$121,"0")</f>
        <v>17</v>
      </c>
    </row>
    <row r="128" spans="1:18" x14ac:dyDescent="0.25">
      <c r="C128">
        <v>3</v>
      </c>
      <c r="D128">
        <f>COUNTIF($J$2:$J$121,"3")</f>
        <v>2</v>
      </c>
      <c r="J128" s="6">
        <v>1</v>
      </c>
      <c r="L128">
        <f>COUNTIF($P$2:$P$121,"1")</f>
        <v>51</v>
      </c>
    </row>
    <row r="129" spans="3:12" x14ac:dyDescent="0.25">
      <c r="C129">
        <v>4</v>
      </c>
      <c r="D129">
        <f>COUNTIF($J$2:$J$121,"4")</f>
        <v>1</v>
      </c>
      <c r="F129" t="s">
        <v>397</v>
      </c>
      <c r="J129" s="4">
        <v>2</v>
      </c>
      <c r="K129" s="4"/>
      <c r="L129" s="4">
        <f>COUNTIF($P$2:$P$121,"2")</f>
        <v>39</v>
      </c>
    </row>
    <row r="130" spans="3:12" x14ac:dyDescent="0.25">
      <c r="C130" s="15" t="s">
        <v>225</v>
      </c>
      <c r="D130">
        <f>COUNTIF($J$2:$J$121,"5")</f>
        <v>1</v>
      </c>
      <c r="F130" t="s">
        <v>16</v>
      </c>
      <c r="G130">
        <f>COUNTIF($N$2:$N$121,"oui")</f>
        <v>100</v>
      </c>
      <c r="J130" s="19">
        <v>3</v>
      </c>
      <c r="K130" s="19"/>
      <c r="L130" s="19">
        <f>COUNTIF($P$2:$P$121,"3")</f>
        <v>8</v>
      </c>
    </row>
    <row r="131" spans="3:12" x14ac:dyDescent="0.25">
      <c r="F131" s="4" t="s">
        <v>18</v>
      </c>
      <c r="G131" s="4">
        <f>COUNTIF($N$2:$N$121,"non")</f>
        <v>20</v>
      </c>
      <c r="J131" s="19">
        <v>4</v>
      </c>
      <c r="K131" s="19"/>
      <c r="L131" s="19">
        <f>COUNTIF($P$2:$P$121,"4")</f>
        <v>5</v>
      </c>
    </row>
    <row r="132" spans="3:12" x14ac:dyDescent="0.25">
      <c r="J132" s="6">
        <v>5</v>
      </c>
      <c r="L132">
        <f>COUNTIF($P$2:$P$121,"5")</f>
        <v>0</v>
      </c>
    </row>
    <row r="133" spans="3:12" x14ac:dyDescent="0.25">
      <c r="J133" s="6"/>
    </row>
  </sheetData>
  <conditionalFormatting sqref="I122:I125 I133:I404 J126">
    <cfRule type="colorScale" priority="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I2:I121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I1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54DFE4-B21F-4B84-9AD6-61C32062BA97}">
  <dimension ref="A1:R110"/>
  <sheetViews>
    <sheetView topLeftCell="A63" workbookViewId="0">
      <selection activeCell="C2" sqref="C2:C98"/>
    </sheetView>
  </sheetViews>
  <sheetFormatPr baseColWidth="10" defaultRowHeight="15" x14ac:dyDescent="0.25"/>
  <sheetData>
    <row r="1" spans="1:18" ht="60" x14ac:dyDescent="0.25"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4</v>
      </c>
      <c r="J1" t="s">
        <v>6</v>
      </c>
      <c r="K1" t="s">
        <v>4</v>
      </c>
      <c r="L1" s="1" t="s">
        <v>402</v>
      </c>
      <c r="M1" t="s">
        <v>8</v>
      </c>
      <c r="N1" t="s">
        <v>9</v>
      </c>
      <c r="O1" t="s">
        <v>10</v>
      </c>
      <c r="P1" t="s">
        <v>11</v>
      </c>
      <c r="Q1" t="s">
        <v>12</v>
      </c>
      <c r="R1" t="s">
        <v>13</v>
      </c>
    </row>
    <row r="2" spans="1:18" x14ac:dyDescent="0.25">
      <c r="A2">
        <v>7</v>
      </c>
      <c r="B2" t="s">
        <v>23</v>
      </c>
      <c r="C2" t="s">
        <v>413</v>
      </c>
      <c r="D2" t="s">
        <v>15</v>
      </c>
      <c r="E2">
        <v>1</v>
      </c>
      <c r="G2">
        <v>1</v>
      </c>
      <c r="I2">
        <v>2</v>
      </c>
      <c r="J2">
        <v>0</v>
      </c>
      <c r="L2" t="s">
        <v>16</v>
      </c>
      <c r="M2" t="s">
        <v>16</v>
      </c>
      <c r="N2" t="s">
        <v>16</v>
      </c>
      <c r="P2">
        <v>1</v>
      </c>
      <c r="Q2" t="s">
        <v>18</v>
      </c>
      <c r="R2" t="s">
        <v>16</v>
      </c>
    </row>
    <row r="3" spans="1:18" x14ac:dyDescent="0.25">
      <c r="A3">
        <v>8</v>
      </c>
      <c r="B3" t="s">
        <v>24</v>
      </c>
      <c r="C3" t="s">
        <v>413</v>
      </c>
      <c r="D3" t="s">
        <v>15</v>
      </c>
      <c r="E3">
        <v>0</v>
      </c>
      <c r="G3">
        <v>2</v>
      </c>
      <c r="I3">
        <v>2</v>
      </c>
      <c r="J3">
        <v>1</v>
      </c>
      <c r="L3" t="s">
        <v>16</v>
      </c>
      <c r="M3" t="s">
        <v>16</v>
      </c>
      <c r="N3" t="s">
        <v>16</v>
      </c>
      <c r="P3">
        <v>1</v>
      </c>
      <c r="Q3" t="s">
        <v>18</v>
      </c>
      <c r="R3" t="s">
        <v>16</v>
      </c>
    </row>
    <row r="4" spans="1:18" x14ac:dyDescent="0.25">
      <c r="A4">
        <v>10</v>
      </c>
      <c r="B4" t="s">
        <v>27</v>
      </c>
      <c r="C4" t="s">
        <v>413</v>
      </c>
      <c r="D4" t="s">
        <v>15</v>
      </c>
      <c r="E4">
        <v>0</v>
      </c>
      <c r="G4">
        <v>2</v>
      </c>
      <c r="I4">
        <v>2</v>
      </c>
      <c r="J4">
        <v>1</v>
      </c>
      <c r="L4" t="s">
        <v>16</v>
      </c>
      <c r="M4" t="s">
        <v>16</v>
      </c>
      <c r="N4" t="s">
        <v>16</v>
      </c>
      <c r="P4">
        <v>2</v>
      </c>
      <c r="Q4" t="s">
        <v>16</v>
      </c>
      <c r="R4" t="s">
        <v>16</v>
      </c>
    </row>
    <row r="5" spans="1:18" x14ac:dyDescent="0.25">
      <c r="A5">
        <v>13</v>
      </c>
      <c r="B5" t="s">
        <v>30</v>
      </c>
      <c r="C5" t="s">
        <v>413</v>
      </c>
      <c r="D5" t="s">
        <v>15</v>
      </c>
      <c r="E5">
        <v>0</v>
      </c>
      <c r="G5">
        <v>2</v>
      </c>
      <c r="I5">
        <v>2</v>
      </c>
      <c r="J5">
        <v>1</v>
      </c>
      <c r="L5" t="s">
        <v>16</v>
      </c>
      <c r="M5" t="s">
        <v>16</v>
      </c>
      <c r="N5" t="s">
        <v>16</v>
      </c>
      <c r="P5">
        <v>2</v>
      </c>
      <c r="Q5" t="s">
        <v>18</v>
      </c>
      <c r="R5" t="s">
        <v>16</v>
      </c>
    </row>
    <row r="6" spans="1:18" x14ac:dyDescent="0.25">
      <c r="A6">
        <v>14</v>
      </c>
      <c r="B6" t="s">
        <v>31</v>
      </c>
      <c r="C6" t="s">
        <v>413</v>
      </c>
      <c r="D6" t="s">
        <v>15</v>
      </c>
      <c r="E6">
        <v>1</v>
      </c>
      <c r="G6">
        <v>1</v>
      </c>
      <c r="I6">
        <v>2</v>
      </c>
      <c r="J6">
        <v>2</v>
      </c>
      <c r="L6" t="s">
        <v>16</v>
      </c>
      <c r="M6" t="s">
        <v>16</v>
      </c>
      <c r="N6" t="s">
        <v>16</v>
      </c>
      <c r="P6">
        <v>1</v>
      </c>
      <c r="Q6" t="s">
        <v>16</v>
      </c>
      <c r="R6" t="s">
        <v>16</v>
      </c>
    </row>
    <row r="7" spans="1:18" x14ac:dyDescent="0.25">
      <c r="A7">
        <v>17</v>
      </c>
      <c r="B7" t="s">
        <v>34</v>
      </c>
      <c r="C7" t="s">
        <v>413</v>
      </c>
      <c r="D7" t="s">
        <v>15</v>
      </c>
      <c r="E7">
        <v>0</v>
      </c>
      <c r="G7">
        <v>2</v>
      </c>
      <c r="I7">
        <v>2</v>
      </c>
      <c r="J7">
        <v>0</v>
      </c>
      <c r="L7" t="s">
        <v>16</v>
      </c>
      <c r="M7" t="s">
        <v>16</v>
      </c>
      <c r="N7" t="s">
        <v>16</v>
      </c>
      <c r="P7">
        <v>2</v>
      </c>
      <c r="Q7" t="s">
        <v>18</v>
      </c>
      <c r="R7" t="s">
        <v>16</v>
      </c>
    </row>
    <row r="8" spans="1:18" x14ac:dyDescent="0.25">
      <c r="A8">
        <v>18</v>
      </c>
      <c r="B8" t="s">
        <v>35</v>
      </c>
      <c r="C8" t="s">
        <v>413</v>
      </c>
      <c r="D8" t="s">
        <v>15</v>
      </c>
      <c r="E8">
        <v>0</v>
      </c>
      <c r="G8">
        <v>2</v>
      </c>
      <c r="I8">
        <v>2</v>
      </c>
      <c r="J8">
        <v>2</v>
      </c>
      <c r="L8" t="s">
        <v>16</v>
      </c>
      <c r="M8" t="s">
        <v>18</v>
      </c>
      <c r="N8" t="s">
        <v>16</v>
      </c>
      <c r="P8">
        <v>1</v>
      </c>
      <c r="Q8" t="s">
        <v>18</v>
      </c>
      <c r="R8" t="s">
        <v>16</v>
      </c>
    </row>
    <row r="9" spans="1:18" x14ac:dyDescent="0.25">
      <c r="A9">
        <v>21</v>
      </c>
      <c r="B9" t="s">
        <v>39</v>
      </c>
      <c r="C9" t="s">
        <v>413</v>
      </c>
      <c r="D9" t="s">
        <v>15</v>
      </c>
      <c r="E9">
        <v>1</v>
      </c>
      <c r="G9">
        <v>1</v>
      </c>
      <c r="I9">
        <v>2</v>
      </c>
      <c r="J9">
        <v>1</v>
      </c>
      <c r="L9" t="s">
        <v>16</v>
      </c>
      <c r="M9" t="s">
        <v>16</v>
      </c>
      <c r="N9" t="s">
        <v>16</v>
      </c>
      <c r="P9">
        <v>2</v>
      </c>
      <c r="Q9" t="s">
        <v>18</v>
      </c>
      <c r="R9" t="s">
        <v>16</v>
      </c>
    </row>
    <row r="10" spans="1:18" s="2" customFormat="1" ht="15.75" thickBot="1" x14ac:dyDescent="0.3">
      <c r="A10" s="2">
        <v>23</v>
      </c>
      <c r="B10" s="2" t="s">
        <v>41</v>
      </c>
      <c r="C10" t="s">
        <v>413</v>
      </c>
      <c r="D10" s="2" t="s">
        <v>15</v>
      </c>
      <c r="E10" s="2">
        <v>0</v>
      </c>
      <c r="G10" s="2">
        <v>2</v>
      </c>
      <c r="I10">
        <v>2</v>
      </c>
      <c r="J10" s="2">
        <v>0</v>
      </c>
      <c r="L10" s="2" t="s">
        <v>16</v>
      </c>
      <c r="M10" s="2" t="s">
        <v>16</v>
      </c>
      <c r="N10" s="2" t="s">
        <v>16</v>
      </c>
      <c r="P10" s="2">
        <v>1</v>
      </c>
      <c r="Q10" s="2" t="s">
        <v>18</v>
      </c>
      <c r="R10" s="2" t="s">
        <v>16</v>
      </c>
    </row>
    <row r="11" spans="1:18" x14ac:dyDescent="0.25">
      <c r="A11" s="12">
        <v>3</v>
      </c>
      <c r="B11" t="s">
        <v>45</v>
      </c>
      <c r="C11" t="s">
        <v>413</v>
      </c>
      <c r="D11" t="s">
        <v>43</v>
      </c>
      <c r="E11">
        <v>1</v>
      </c>
      <c r="G11">
        <v>1</v>
      </c>
      <c r="I11">
        <v>2</v>
      </c>
      <c r="J11">
        <v>4</v>
      </c>
      <c r="L11" t="s">
        <v>16</v>
      </c>
      <c r="M11" t="s">
        <v>16</v>
      </c>
      <c r="N11" t="s">
        <v>16</v>
      </c>
      <c r="P11">
        <v>0</v>
      </c>
      <c r="Q11" t="s">
        <v>18</v>
      </c>
      <c r="R11" t="s">
        <v>16</v>
      </c>
    </row>
    <row r="12" spans="1:18" x14ac:dyDescent="0.25">
      <c r="A12" s="12">
        <v>4</v>
      </c>
      <c r="B12" t="s">
        <v>46</v>
      </c>
      <c r="C12" t="s">
        <v>413</v>
      </c>
      <c r="D12" t="s">
        <v>43</v>
      </c>
      <c r="E12">
        <v>0</v>
      </c>
      <c r="G12">
        <v>2</v>
      </c>
      <c r="I12">
        <v>2</v>
      </c>
      <c r="J12">
        <v>4</v>
      </c>
      <c r="L12" t="s">
        <v>16</v>
      </c>
      <c r="M12" t="s">
        <v>16</v>
      </c>
      <c r="N12" t="s">
        <v>16</v>
      </c>
      <c r="P12">
        <v>1</v>
      </c>
      <c r="Q12" t="s">
        <v>18</v>
      </c>
      <c r="R12" t="s">
        <v>16</v>
      </c>
    </row>
    <row r="13" spans="1:18" x14ac:dyDescent="0.25">
      <c r="A13" s="12">
        <v>5</v>
      </c>
      <c r="B13" t="s">
        <v>47</v>
      </c>
      <c r="C13" t="s">
        <v>413</v>
      </c>
      <c r="D13" t="s">
        <v>43</v>
      </c>
      <c r="E13">
        <v>0</v>
      </c>
      <c r="G13">
        <v>2</v>
      </c>
      <c r="I13">
        <v>2</v>
      </c>
      <c r="J13">
        <v>0</v>
      </c>
      <c r="L13" t="s">
        <v>16</v>
      </c>
      <c r="M13" t="s">
        <v>16</v>
      </c>
      <c r="N13" t="s">
        <v>16</v>
      </c>
      <c r="P13">
        <v>1</v>
      </c>
      <c r="Q13" t="s">
        <v>18</v>
      </c>
      <c r="R13" t="s">
        <v>16</v>
      </c>
    </row>
    <row r="14" spans="1:18" x14ac:dyDescent="0.25">
      <c r="A14" s="12">
        <v>6</v>
      </c>
      <c r="B14" t="s">
        <v>48</v>
      </c>
      <c r="C14" t="s">
        <v>413</v>
      </c>
      <c r="D14" t="s">
        <v>43</v>
      </c>
      <c r="E14">
        <v>1</v>
      </c>
      <c r="G14">
        <v>1</v>
      </c>
      <c r="I14">
        <v>2</v>
      </c>
      <c r="J14">
        <v>0</v>
      </c>
      <c r="L14" t="s">
        <v>16</v>
      </c>
      <c r="M14" t="s">
        <v>16</v>
      </c>
      <c r="N14" t="s">
        <v>16</v>
      </c>
      <c r="P14">
        <v>1</v>
      </c>
      <c r="Q14" t="s">
        <v>16</v>
      </c>
      <c r="R14" t="s">
        <v>16</v>
      </c>
    </row>
    <row r="15" spans="1:18" x14ac:dyDescent="0.25">
      <c r="A15" s="12">
        <v>8</v>
      </c>
      <c r="B15" t="s">
        <v>50</v>
      </c>
      <c r="C15" t="s">
        <v>413</v>
      </c>
      <c r="D15" t="s">
        <v>43</v>
      </c>
      <c r="E15">
        <v>0</v>
      </c>
      <c r="G15">
        <v>2</v>
      </c>
      <c r="I15">
        <v>2</v>
      </c>
      <c r="J15">
        <v>0</v>
      </c>
      <c r="L15" t="s">
        <v>16</v>
      </c>
      <c r="M15" t="s">
        <v>16</v>
      </c>
      <c r="N15" t="s">
        <v>16</v>
      </c>
      <c r="P15">
        <v>1</v>
      </c>
      <c r="Q15" t="s">
        <v>18</v>
      </c>
      <c r="R15" t="s">
        <v>16</v>
      </c>
    </row>
    <row r="16" spans="1:18" x14ac:dyDescent="0.25">
      <c r="A16" s="12">
        <v>15</v>
      </c>
      <c r="B16" t="s">
        <v>57</v>
      </c>
      <c r="C16" t="s">
        <v>413</v>
      </c>
      <c r="D16" t="s">
        <v>43</v>
      </c>
      <c r="E16">
        <v>0</v>
      </c>
      <c r="G16">
        <v>2</v>
      </c>
      <c r="I16">
        <v>2</v>
      </c>
      <c r="J16">
        <v>1</v>
      </c>
      <c r="L16" t="s">
        <v>16</v>
      </c>
      <c r="M16" t="s">
        <v>16</v>
      </c>
      <c r="N16" t="s">
        <v>16</v>
      </c>
      <c r="P16">
        <v>1</v>
      </c>
      <c r="Q16" t="s">
        <v>16</v>
      </c>
      <c r="R16" t="s">
        <v>16</v>
      </c>
    </row>
    <row r="17" spans="1:18" x14ac:dyDescent="0.25">
      <c r="A17" s="12">
        <v>17</v>
      </c>
      <c r="B17" t="s">
        <v>59</v>
      </c>
      <c r="C17" t="s">
        <v>413</v>
      </c>
      <c r="D17" t="s">
        <v>43</v>
      </c>
      <c r="E17">
        <v>0</v>
      </c>
      <c r="G17">
        <v>2</v>
      </c>
      <c r="I17">
        <v>2</v>
      </c>
      <c r="J17">
        <v>4</v>
      </c>
      <c r="L17" t="s">
        <v>16</v>
      </c>
      <c r="M17" t="s">
        <v>18</v>
      </c>
      <c r="N17" t="s">
        <v>18</v>
      </c>
      <c r="O17" t="s">
        <v>60</v>
      </c>
      <c r="P17">
        <v>2</v>
      </c>
      <c r="Q17" t="s">
        <v>18</v>
      </c>
      <c r="R17" t="s">
        <v>16</v>
      </c>
    </row>
    <row r="18" spans="1:18" x14ac:dyDescent="0.25">
      <c r="A18" s="12">
        <v>21</v>
      </c>
      <c r="B18" t="s">
        <v>65</v>
      </c>
      <c r="C18" t="s">
        <v>413</v>
      </c>
      <c r="D18" t="s">
        <v>43</v>
      </c>
      <c r="E18">
        <v>1</v>
      </c>
      <c r="F18" t="s">
        <v>66</v>
      </c>
      <c r="G18">
        <v>1</v>
      </c>
      <c r="H18" t="s">
        <v>67</v>
      </c>
      <c r="I18">
        <v>2</v>
      </c>
      <c r="J18">
        <v>0</v>
      </c>
      <c r="L18" t="s">
        <v>16</v>
      </c>
      <c r="M18" t="s">
        <v>16</v>
      </c>
      <c r="N18" t="s">
        <v>16</v>
      </c>
      <c r="P18">
        <v>1</v>
      </c>
      <c r="Q18" t="s">
        <v>18</v>
      </c>
      <c r="R18" t="s">
        <v>16</v>
      </c>
    </row>
    <row r="19" spans="1:18" x14ac:dyDescent="0.25">
      <c r="A19" s="12">
        <v>22</v>
      </c>
      <c r="B19" t="s">
        <v>68</v>
      </c>
      <c r="C19" t="s">
        <v>413</v>
      </c>
      <c r="D19" t="s">
        <v>43</v>
      </c>
      <c r="E19">
        <v>0</v>
      </c>
      <c r="G19">
        <v>2</v>
      </c>
      <c r="I19">
        <v>2</v>
      </c>
      <c r="J19">
        <v>0</v>
      </c>
      <c r="L19" t="s">
        <v>16</v>
      </c>
      <c r="M19" t="s">
        <v>16</v>
      </c>
      <c r="N19" t="s">
        <v>16</v>
      </c>
      <c r="P19">
        <v>0</v>
      </c>
      <c r="Q19" t="s">
        <v>18</v>
      </c>
      <c r="R19" t="s">
        <v>16</v>
      </c>
    </row>
    <row r="20" spans="1:18" x14ac:dyDescent="0.25">
      <c r="A20" s="12">
        <v>12</v>
      </c>
      <c r="B20" t="s">
        <v>84</v>
      </c>
      <c r="C20" t="s">
        <v>413</v>
      </c>
      <c r="D20" t="s">
        <v>72</v>
      </c>
      <c r="E20">
        <v>1</v>
      </c>
      <c r="G20">
        <v>1</v>
      </c>
      <c r="I20">
        <v>2</v>
      </c>
      <c r="J20">
        <v>1</v>
      </c>
      <c r="L20" t="s">
        <v>16</v>
      </c>
      <c r="M20" t="s">
        <v>26</v>
      </c>
      <c r="N20" t="s">
        <v>16</v>
      </c>
      <c r="P20">
        <v>0</v>
      </c>
      <c r="Q20" t="s">
        <v>16</v>
      </c>
      <c r="R20" t="s">
        <v>16</v>
      </c>
    </row>
    <row r="21" spans="1:18" x14ac:dyDescent="0.25">
      <c r="A21" s="12">
        <v>14</v>
      </c>
      <c r="B21" t="s">
        <v>86</v>
      </c>
      <c r="C21" t="s">
        <v>413</v>
      </c>
      <c r="D21" t="s">
        <v>72</v>
      </c>
      <c r="E21">
        <v>1</v>
      </c>
      <c r="G21">
        <v>1</v>
      </c>
      <c r="I21">
        <v>2</v>
      </c>
      <c r="J21">
        <v>2</v>
      </c>
      <c r="L21" t="s">
        <v>16</v>
      </c>
      <c r="M21" t="s">
        <v>16</v>
      </c>
      <c r="N21" t="s">
        <v>16</v>
      </c>
      <c r="P21">
        <v>1</v>
      </c>
      <c r="Q21" t="s">
        <v>16</v>
      </c>
      <c r="R21" t="s">
        <v>16</v>
      </c>
    </row>
    <row r="22" spans="1:18" x14ac:dyDescent="0.25">
      <c r="A22" s="12">
        <v>15</v>
      </c>
      <c r="B22" t="s">
        <v>87</v>
      </c>
      <c r="C22" t="s">
        <v>413</v>
      </c>
      <c r="D22" t="s">
        <v>72</v>
      </c>
      <c r="E22">
        <v>0</v>
      </c>
      <c r="G22">
        <v>2</v>
      </c>
      <c r="I22">
        <v>2</v>
      </c>
      <c r="J22">
        <v>1</v>
      </c>
      <c r="L22" t="s">
        <v>16</v>
      </c>
      <c r="M22" t="s">
        <v>16</v>
      </c>
      <c r="N22" t="s">
        <v>16</v>
      </c>
      <c r="P22">
        <v>1</v>
      </c>
      <c r="Q22" t="s">
        <v>18</v>
      </c>
      <c r="R22" t="s">
        <v>16</v>
      </c>
    </row>
    <row r="23" spans="1:18" x14ac:dyDescent="0.25">
      <c r="A23" s="12">
        <v>17</v>
      </c>
      <c r="B23" t="s">
        <v>89</v>
      </c>
      <c r="C23" t="s">
        <v>413</v>
      </c>
      <c r="D23" t="s">
        <v>72</v>
      </c>
      <c r="E23">
        <v>0</v>
      </c>
      <c r="G23">
        <v>2</v>
      </c>
      <c r="I23">
        <v>2</v>
      </c>
      <c r="J23">
        <v>0</v>
      </c>
      <c r="L23" t="s">
        <v>16</v>
      </c>
      <c r="M23" t="s">
        <v>26</v>
      </c>
      <c r="N23" t="s">
        <v>16</v>
      </c>
      <c r="P23">
        <v>1</v>
      </c>
      <c r="Q23" t="s">
        <v>18</v>
      </c>
      <c r="R23" t="s">
        <v>16</v>
      </c>
    </row>
    <row r="24" spans="1:18" x14ac:dyDescent="0.25">
      <c r="A24" s="12">
        <v>18</v>
      </c>
      <c r="B24" t="s">
        <v>90</v>
      </c>
      <c r="C24" t="s">
        <v>413</v>
      </c>
      <c r="D24" t="s">
        <v>72</v>
      </c>
      <c r="E24">
        <v>1</v>
      </c>
      <c r="G24">
        <v>1</v>
      </c>
      <c r="I24">
        <v>2</v>
      </c>
      <c r="J24">
        <v>1</v>
      </c>
      <c r="L24" t="s">
        <v>16</v>
      </c>
      <c r="M24" t="s">
        <v>16</v>
      </c>
      <c r="N24" t="s">
        <v>16</v>
      </c>
      <c r="P24">
        <v>2</v>
      </c>
      <c r="Q24" t="s">
        <v>18</v>
      </c>
      <c r="R24" t="s">
        <v>16</v>
      </c>
    </row>
    <row r="25" spans="1:18" x14ac:dyDescent="0.25">
      <c r="A25" s="12">
        <v>20</v>
      </c>
      <c r="B25" t="s">
        <v>92</v>
      </c>
      <c r="C25" t="s">
        <v>413</v>
      </c>
      <c r="D25" t="s">
        <v>72</v>
      </c>
      <c r="E25">
        <v>2</v>
      </c>
      <c r="G25">
        <v>0</v>
      </c>
      <c r="I25">
        <v>2</v>
      </c>
      <c r="J25">
        <v>1</v>
      </c>
      <c r="L25" t="s">
        <v>16</v>
      </c>
      <c r="M25" t="s">
        <v>16</v>
      </c>
      <c r="N25" t="s">
        <v>16</v>
      </c>
      <c r="P25">
        <v>0</v>
      </c>
      <c r="Q25" t="s">
        <v>16</v>
      </c>
      <c r="R25" t="s">
        <v>16</v>
      </c>
    </row>
    <row r="26" spans="1:18" s="4" customFormat="1" x14ac:dyDescent="0.25">
      <c r="A26" s="12">
        <v>11</v>
      </c>
      <c r="B26" s="4" t="s">
        <v>110</v>
      </c>
      <c r="C26" t="s">
        <v>413</v>
      </c>
      <c r="D26" s="4" t="s">
        <v>98</v>
      </c>
      <c r="E26" s="4">
        <v>1</v>
      </c>
      <c r="G26" s="4">
        <v>1</v>
      </c>
      <c r="I26">
        <v>2</v>
      </c>
      <c r="J26" s="4">
        <v>1</v>
      </c>
      <c r="L26" s="4" t="s">
        <v>16</v>
      </c>
      <c r="M26" s="4" t="s">
        <v>16</v>
      </c>
      <c r="N26" s="4" t="s">
        <v>16</v>
      </c>
      <c r="P26" s="4">
        <v>1</v>
      </c>
      <c r="Q26" s="4" t="s">
        <v>16</v>
      </c>
      <c r="R26" s="4" t="s">
        <v>16</v>
      </c>
    </row>
    <row r="27" spans="1:18" x14ac:dyDescent="0.25">
      <c r="A27" s="12">
        <v>17</v>
      </c>
      <c r="B27" t="s">
        <v>115</v>
      </c>
      <c r="C27" t="s">
        <v>413</v>
      </c>
      <c r="D27" t="s">
        <v>98</v>
      </c>
      <c r="E27">
        <v>0</v>
      </c>
      <c r="G27">
        <v>2</v>
      </c>
      <c r="I27">
        <v>2</v>
      </c>
      <c r="J27">
        <v>0</v>
      </c>
      <c r="L27" t="s">
        <v>16</v>
      </c>
      <c r="M27" t="s">
        <v>26</v>
      </c>
      <c r="N27" t="s">
        <v>16</v>
      </c>
      <c r="P27">
        <v>2</v>
      </c>
      <c r="Q27" t="s">
        <v>16</v>
      </c>
      <c r="R27" t="s">
        <v>16</v>
      </c>
    </row>
    <row r="28" spans="1:18" x14ac:dyDescent="0.25">
      <c r="A28" s="12">
        <v>18</v>
      </c>
      <c r="B28" t="s">
        <v>116</v>
      </c>
      <c r="C28" t="s">
        <v>413</v>
      </c>
      <c r="D28" t="s">
        <v>98</v>
      </c>
      <c r="E28">
        <v>1</v>
      </c>
      <c r="G28">
        <v>1</v>
      </c>
      <c r="I28">
        <v>2</v>
      </c>
      <c r="J28">
        <v>1</v>
      </c>
      <c r="L28" t="s">
        <v>16</v>
      </c>
      <c r="M28" t="s">
        <v>16</v>
      </c>
      <c r="N28" t="s">
        <v>16</v>
      </c>
      <c r="P28">
        <v>2</v>
      </c>
      <c r="Q28" t="s">
        <v>18</v>
      </c>
      <c r="R28" t="s">
        <v>16</v>
      </c>
    </row>
    <row r="29" spans="1:18" x14ac:dyDescent="0.25">
      <c r="A29" s="12">
        <v>19</v>
      </c>
      <c r="B29" t="s">
        <v>117</v>
      </c>
      <c r="C29" t="s">
        <v>413</v>
      </c>
      <c r="D29" t="s">
        <v>98</v>
      </c>
      <c r="E29">
        <v>0</v>
      </c>
      <c r="G29">
        <v>2</v>
      </c>
      <c r="I29">
        <v>2</v>
      </c>
      <c r="J29">
        <v>0</v>
      </c>
      <c r="L29" t="s">
        <v>16</v>
      </c>
      <c r="M29" t="s">
        <v>16</v>
      </c>
      <c r="N29" t="s">
        <v>16</v>
      </c>
      <c r="P29">
        <v>1</v>
      </c>
      <c r="Q29" t="s">
        <v>18</v>
      </c>
      <c r="R29" t="s">
        <v>16</v>
      </c>
    </row>
    <row r="30" spans="1:18" x14ac:dyDescent="0.25">
      <c r="A30" s="12">
        <v>20</v>
      </c>
      <c r="B30" t="s">
        <v>118</v>
      </c>
      <c r="C30" t="s">
        <v>413</v>
      </c>
      <c r="D30" t="s">
        <v>98</v>
      </c>
      <c r="E30">
        <v>1</v>
      </c>
      <c r="G30">
        <v>1</v>
      </c>
      <c r="I30">
        <v>2</v>
      </c>
      <c r="J30">
        <v>1</v>
      </c>
      <c r="L30" t="s">
        <v>16</v>
      </c>
      <c r="M30" t="s">
        <v>16</v>
      </c>
      <c r="N30" t="s">
        <v>16</v>
      </c>
      <c r="P30">
        <v>2</v>
      </c>
      <c r="Q30" t="s">
        <v>16</v>
      </c>
      <c r="R30" t="s">
        <v>16</v>
      </c>
    </row>
    <row r="31" spans="1:18" x14ac:dyDescent="0.25">
      <c r="A31" s="12">
        <v>4</v>
      </c>
      <c r="B31" t="s">
        <v>130</v>
      </c>
      <c r="C31" t="s">
        <v>413</v>
      </c>
      <c r="D31" t="s">
        <v>125</v>
      </c>
      <c r="E31">
        <v>0</v>
      </c>
      <c r="G31">
        <v>2</v>
      </c>
      <c r="I31">
        <v>2</v>
      </c>
      <c r="J31">
        <v>1</v>
      </c>
      <c r="L31" t="s">
        <v>16</v>
      </c>
      <c r="M31" t="s">
        <v>16</v>
      </c>
      <c r="N31" t="s">
        <v>16</v>
      </c>
      <c r="P31">
        <v>1</v>
      </c>
      <c r="Q31" t="s">
        <v>18</v>
      </c>
      <c r="R31" t="s">
        <v>16</v>
      </c>
    </row>
    <row r="32" spans="1:18" x14ac:dyDescent="0.25">
      <c r="A32" s="12">
        <v>5</v>
      </c>
      <c r="B32" t="s">
        <v>131</v>
      </c>
      <c r="C32" t="s">
        <v>413</v>
      </c>
      <c r="D32" t="s">
        <v>125</v>
      </c>
      <c r="E32">
        <v>0</v>
      </c>
      <c r="G32">
        <v>2</v>
      </c>
      <c r="I32">
        <v>2</v>
      </c>
      <c r="J32">
        <v>1</v>
      </c>
      <c r="L32" t="s">
        <v>16</v>
      </c>
      <c r="M32" t="s">
        <v>16</v>
      </c>
      <c r="N32" t="s">
        <v>16</v>
      </c>
      <c r="P32">
        <v>2</v>
      </c>
      <c r="Q32" t="s">
        <v>18</v>
      </c>
      <c r="R32" t="s">
        <v>16</v>
      </c>
    </row>
    <row r="33" spans="1:18" x14ac:dyDescent="0.25">
      <c r="A33" s="12">
        <v>11</v>
      </c>
      <c r="B33" t="s">
        <v>139</v>
      </c>
      <c r="C33" t="s">
        <v>413</v>
      </c>
      <c r="D33" t="s">
        <v>125</v>
      </c>
      <c r="E33">
        <v>1</v>
      </c>
      <c r="G33">
        <v>1</v>
      </c>
      <c r="I33">
        <v>2</v>
      </c>
      <c r="J33">
        <v>2</v>
      </c>
      <c r="L33" t="s">
        <v>18</v>
      </c>
      <c r="M33" t="s">
        <v>16</v>
      </c>
      <c r="N33" t="s">
        <v>16</v>
      </c>
      <c r="P33">
        <v>2</v>
      </c>
      <c r="Q33" t="s">
        <v>18</v>
      </c>
      <c r="R33" t="s">
        <v>16</v>
      </c>
    </row>
    <row r="34" spans="1:18" x14ac:dyDescent="0.25">
      <c r="A34" s="12">
        <v>14</v>
      </c>
      <c r="B34" t="s">
        <v>144</v>
      </c>
      <c r="C34" t="s">
        <v>413</v>
      </c>
      <c r="D34" t="s">
        <v>125</v>
      </c>
      <c r="E34">
        <v>2</v>
      </c>
      <c r="G34">
        <v>0</v>
      </c>
      <c r="I34">
        <v>2</v>
      </c>
      <c r="J34">
        <v>1</v>
      </c>
      <c r="L34" t="s">
        <v>16</v>
      </c>
      <c r="M34" t="s">
        <v>16</v>
      </c>
      <c r="N34" t="s">
        <v>16</v>
      </c>
      <c r="P34">
        <v>3</v>
      </c>
      <c r="Q34" t="s">
        <v>18</v>
      </c>
      <c r="R34" t="s">
        <v>16</v>
      </c>
    </row>
    <row r="35" spans="1:18" x14ac:dyDescent="0.25">
      <c r="A35" s="12">
        <v>2</v>
      </c>
      <c r="B35" t="s">
        <v>156</v>
      </c>
      <c r="C35" t="s">
        <v>413</v>
      </c>
      <c r="D35" t="s">
        <v>155</v>
      </c>
      <c r="E35">
        <v>1</v>
      </c>
      <c r="G35">
        <v>1</v>
      </c>
      <c r="I35">
        <v>2</v>
      </c>
      <c r="J35">
        <v>3</v>
      </c>
      <c r="L35" t="s">
        <v>16</v>
      </c>
      <c r="M35" t="s">
        <v>16</v>
      </c>
      <c r="N35" t="s">
        <v>16</v>
      </c>
      <c r="P35">
        <v>1</v>
      </c>
      <c r="Q35" t="s">
        <v>18</v>
      </c>
      <c r="R35" t="s">
        <v>16</v>
      </c>
    </row>
    <row r="36" spans="1:18" x14ac:dyDescent="0.25">
      <c r="A36" s="12">
        <v>4</v>
      </c>
      <c r="B36" t="s">
        <v>158</v>
      </c>
      <c r="C36" t="s">
        <v>413</v>
      </c>
      <c r="D36" t="s">
        <v>155</v>
      </c>
      <c r="E36">
        <v>0</v>
      </c>
      <c r="G36">
        <v>2</v>
      </c>
      <c r="I36">
        <v>2</v>
      </c>
      <c r="J36">
        <v>1</v>
      </c>
      <c r="L36" t="s">
        <v>16</v>
      </c>
      <c r="M36" t="s">
        <v>16</v>
      </c>
      <c r="N36" t="s">
        <v>16</v>
      </c>
      <c r="P36">
        <v>2</v>
      </c>
      <c r="Q36" t="s">
        <v>18</v>
      </c>
      <c r="R36" t="s">
        <v>16</v>
      </c>
    </row>
    <row r="37" spans="1:18" s="3" customFormat="1" x14ac:dyDescent="0.25">
      <c r="A37" s="12">
        <v>7</v>
      </c>
      <c r="B37" s="5" t="s">
        <v>161</v>
      </c>
      <c r="C37" t="s">
        <v>413</v>
      </c>
      <c r="D37" s="5" t="s">
        <v>155</v>
      </c>
      <c r="E37" s="5">
        <v>1</v>
      </c>
      <c r="F37" s="5" t="s">
        <v>162</v>
      </c>
      <c r="G37" s="5">
        <v>1</v>
      </c>
      <c r="H37" s="5" t="s">
        <v>163</v>
      </c>
      <c r="I37">
        <v>2</v>
      </c>
      <c r="J37" s="5">
        <v>0</v>
      </c>
      <c r="K37" s="5"/>
      <c r="L37" s="5" t="s">
        <v>16</v>
      </c>
      <c r="M37" s="5" t="s">
        <v>26</v>
      </c>
      <c r="N37" s="5" t="s">
        <v>16</v>
      </c>
      <c r="O37" s="5" t="s">
        <v>164</v>
      </c>
      <c r="P37" s="5">
        <v>3</v>
      </c>
      <c r="Q37" s="5" t="s">
        <v>18</v>
      </c>
      <c r="R37" s="5" t="s">
        <v>16</v>
      </c>
    </row>
    <row r="38" spans="1:18" x14ac:dyDescent="0.25">
      <c r="A38" s="12">
        <v>11</v>
      </c>
      <c r="B38" s="3" t="s">
        <v>169</v>
      </c>
      <c r="C38" t="s">
        <v>413</v>
      </c>
      <c r="D38" s="3" t="s">
        <v>155</v>
      </c>
      <c r="E38" s="3">
        <v>0</v>
      </c>
      <c r="F38" s="3"/>
      <c r="G38" s="3">
        <v>2</v>
      </c>
      <c r="H38" s="3" t="s">
        <v>168</v>
      </c>
      <c r="I38">
        <v>2</v>
      </c>
      <c r="J38" s="3">
        <v>2</v>
      </c>
      <c r="K38" s="3"/>
      <c r="L38" s="3" t="s">
        <v>18</v>
      </c>
      <c r="M38" s="3" t="s">
        <v>16</v>
      </c>
      <c r="N38" s="3" t="s">
        <v>18</v>
      </c>
      <c r="O38" s="3" t="s">
        <v>170</v>
      </c>
      <c r="P38" s="3">
        <v>2</v>
      </c>
      <c r="Q38" s="3" t="s">
        <v>16</v>
      </c>
      <c r="R38" s="3" t="s">
        <v>16</v>
      </c>
    </row>
    <row r="39" spans="1:18" x14ac:dyDescent="0.25">
      <c r="A39" s="12">
        <v>12</v>
      </c>
      <c r="B39" t="s">
        <v>171</v>
      </c>
      <c r="C39" t="s">
        <v>413</v>
      </c>
      <c r="D39" t="s">
        <v>155</v>
      </c>
      <c r="E39">
        <v>1</v>
      </c>
      <c r="G39">
        <v>1</v>
      </c>
      <c r="I39">
        <v>2</v>
      </c>
      <c r="J39">
        <v>1</v>
      </c>
      <c r="L39" t="s">
        <v>16</v>
      </c>
      <c r="M39" t="s">
        <v>16</v>
      </c>
      <c r="N39" t="s">
        <v>16</v>
      </c>
      <c r="P39">
        <v>1</v>
      </c>
      <c r="Q39" t="s">
        <v>16</v>
      </c>
      <c r="R39" t="s">
        <v>16</v>
      </c>
    </row>
    <row r="40" spans="1:18" x14ac:dyDescent="0.25">
      <c r="A40" s="12">
        <v>14</v>
      </c>
      <c r="B40" t="s">
        <v>173</v>
      </c>
      <c r="C40" t="s">
        <v>413</v>
      </c>
      <c r="D40" t="s">
        <v>155</v>
      </c>
      <c r="E40">
        <v>1</v>
      </c>
      <c r="G40">
        <v>1</v>
      </c>
      <c r="I40">
        <v>2</v>
      </c>
      <c r="J40">
        <v>0</v>
      </c>
      <c r="L40" t="s">
        <v>16</v>
      </c>
      <c r="M40" t="s">
        <v>16</v>
      </c>
      <c r="N40" t="s">
        <v>16</v>
      </c>
      <c r="P40">
        <v>0</v>
      </c>
      <c r="Q40" t="s">
        <v>16</v>
      </c>
      <c r="R40" t="s">
        <v>16</v>
      </c>
    </row>
    <row r="41" spans="1:18" x14ac:dyDescent="0.25">
      <c r="A41" s="12">
        <v>15</v>
      </c>
      <c r="B41" t="s">
        <v>174</v>
      </c>
      <c r="C41" t="s">
        <v>413</v>
      </c>
      <c r="D41" t="s">
        <v>155</v>
      </c>
      <c r="E41">
        <v>1</v>
      </c>
      <c r="G41">
        <v>1</v>
      </c>
      <c r="I41">
        <v>2</v>
      </c>
      <c r="J41">
        <v>0</v>
      </c>
      <c r="L41" t="s">
        <v>16</v>
      </c>
      <c r="M41" t="s">
        <v>16</v>
      </c>
      <c r="N41" t="s">
        <v>16</v>
      </c>
      <c r="P41">
        <v>1</v>
      </c>
      <c r="Q41" t="s">
        <v>16</v>
      </c>
      <c r="R41" t="s">
        <v>16</v>
      </c>
    </row>
    <row r="42" spans="1:18" x14ac:dyDescent="0.25">
      <c r="A42" s="12">
        <v>16</v>
      </c>
      <c r="B42" t="s">
        <v>175</v>
      </c>
      <c r="C42" t="s">
        <v>413</v>
      </c>
      <c r="D42" t="s">
        <v>155</v>
      </c>
      <c r="E42">
        <v>2</v>
      </c>
      <c r="G42">
        <v>0</v>
      </c>
      <c r="I42">
        <v>2</v>
      </c>
      <c r="J42">
        <v>2</v>
      </c>
      <c r="L42" t="s">
        <v>16</v>
      </c>
      <c r="M42" t="s">
        <v>16</v>
      </c>
      <c r="N42" t="s">
        <v>16</v>
      </c>
      <c r="P42">
        <v>1</v>
      </c>
      <c r="Q42" t="s">
        <v>16</v>
      </c>
      <c r="R42" t="s">
        <v>16</v>
      </c>
    </row>
    <row r="43" spans="1:18" x14ac:dyDescent="0.25">
      <c r="A43" s="12">
        <v>22</v>
      </c>
      <c r="B43" t="s">
        <v>181</v>
      </c>
      <c r="C43" t="s">
        <v>413</v>
      </c>
      <c r="D43" t="s">
        <v>155</v>
      </c>
      <c r="E43">
        <v>1</v>
      </c>
      <c r="G43">
        <v>1</v>
      </c>
      <c r="I43">
        <v>2</v>
      </c>
      <c r="J43">
        <v>2</v>
      </c>
      <c r="L43" t="s">
        <v>16</v>
      </c>
      <c r="M43" t="s">
        <v>16</v>
      </c>
      <c r="N43" t="s">
        <v>16</v>
      </c>
      <c r="P43">
        <v>1</v>
      </c>
      <c r="Q43" t="s">
        <v>16</v>
      </c>
      <c r="R43" t="s">
        <v>16</v>
      </c>
    </row>
    <row r="44" spans="1:18" x14ac:dyDescent="0.25">
      <c r="A44" s="12">
        <v>3</v>
      </c>
      <c r="B44" t="s">
        <v>187</v>
      </c>
      <c r="C44" t="s">
        <v>413</v>
      </c>
      <c r="D44" t="s">
        <v>185</v>
      </c>
      <c r="E44">
        <v>0</v>
      </c>
      <c r="G44">
        <v>2</v>
      </c>
      <c r="I44">
        <v>2</v>
      </c>
      <c r="J44">
        <v>1</v>
      </c>
      <c r="K44" t="s">
        <v>188</v>
      </c>
      <c r="L44" t="s">
        <v>16</v>
      </c>
      <c r="M44" t="s">
        <v>16</v>
      </c>
      <c r="N44" t="s">
        <v>16</v>
      </c>
      <c r="O44" t="s">
        <v>189</v>
      </c>
      <c r="P44">
        <v>6</v>
      </c>
      <c r="Q44" t="s">
        <v>16</v>
      </c>
      <c r="R44" t="s">
        <v>16</v>
      </c>
    </row>
    <row r="45" spans="1:18" s="5" customFormat="1" x14ac:dyDescent="0.25">
      <c r="A45" s="12">
        <v>8</v>
      </c>
      <c r="B45" t="s">
        <v>194</v>
      </c>
      <c r="C45" t="s">
        <v>413</v>
      </c>
      <c r="D45" t="s">
        <v>185</v>
      </c>
      <c r="E45">
        <v>0</v>
      </c>
      <c r="F45"/>
      <c r="G45">
        <v>2</v>
      </c>
      <c r="H45"/>
      <c r="I45">
        <v>2</v>
      </c>
      <c r="J45">
        <v>1</v>
      </c>
      <c r="K45"/>
      <c r="L45" t="s">
        <v>16</v>
      </c>
      <c r="M45" t="s">
        <v>16</v>
      </c>
      <c r="N45" t="s">
        <v>16</v>
      </c>
      <c r="O45"/>
      <c r="P45">
        <v>0</v>
      </c>
      <c r="Q45" t="s">
        <v>18</v>
      </c>
      <c r="R45" t="s">
        <v>16</v>
      </c>
    </row>
    <row r="46" spans="1:18" x14ac:dyDescent="0.25">
      <c r="A46" s="12">
        <v>9</v>
      </c>
      <c r="B46" s="5" t="s">
        <v>195</v>
      </c>
      <c r="C46" t="s">
        <v>413</v>
      </c>
      <c r="D46" s="5" t="s">
        <v>185</v>
      </c>
      <c r="E46" s="5">
        <v>0</v>
      </c>
      <c r="F46" s="5"/>
      <c r="G46" s="5">
        <v>2</v>
      </c>
      <c r="H46" s="5"/>
      <c r="I46">
        <v>2</v>
      </c>
      <c r="J46" s="5">
        <v>1</v>
      </c>
      <c r="K46" s="5"/>
      <c r="L46" s="5" t="s">
        <v>16</v>
      </c>
      <c r="M46" s="5" t="s">
        <v>16</v>
      </c>
      <c r="N46" s="5" t="s">
        <v>16</v>
      </c>
      <c r="O46" s="5"/>
      <c r="P46" s="5">
        <v>1</v>
      </c>
      <c r="Q46" s="5" t="s">
        <v>18</v>
      </c>
      <c r="R46" s="5" t="s">
        <v>16</v>
      </c>
    </row>
    <row r="47" spans="1:18" x14ac:dyDescent="0.25">
      <c r="A47" s="12">
        <v>1</v>
      </c>
      <c r="B47" t="s">
        <v>202</v>
      </c>
      <c r="C47" t="s">
        <v>413</v>
      </c>
      <c r="D47" t="s">
        <v>203</v>
      </c>
      <c r="E47">
        <v>0</v>
      </c>
      <c r="G47">
        <v>2</v>
      </c>
      <c r="I47">
        <v>2</v>
      </c>
      <c r="J47">
        <v>1</v>
      </c>
      <c r="L47" t="s">
        <v>16</v>
      </c>
      <c r="M47" t="s">
        <v>16</v>
      </c>
      <c r="N47" t="s">
        <v>16</v>
      </c>
      <c r="P47">
        <v>1</v>
      </c>
      <c r="Q47" t="s">
        <v>18</v>
      </c>
      <c r="R47" t="s">
        <v>16</v>
      </c>
    </row>
    <row r="48" spans="1:18" x14ac:dyDescent="0.25">
      <c r="A48" s="12">
        <v>6</v>
      </c>
      <c r="B48" t="s">
        <v>208</v>
      </c>
      <c r="C48" t="s">
        <v>413</v>
      </c>
      <c r="D48" t="s">
        <v>203</v>
      </c>
      <c r="E48">
        <v>1</v>
      </c>
      <c r="G48">
        <v>1</v>
      </c>
      <c r="I48">
        <v>2</v>
      </c>
      <c r="J48">
        <v>2</v>
      </c>
      <c r="L48" t="s">
        <v>16</v>
      </c>
      <c r="M48" t="s">
        <v>26</v>
      </c>
      <c r="N48" t="s">
        <v>16</v>
      </c>
      <c r="P48">
        <v>1</v>
      </c>
      <c r="Q48" t="s">
        <v>18</v>
      </c>
      <c r="R48" t="s">
        <v>16</v>
      </c>
    </row>
    <row r="49" spans="1:18" x14ac:dyDescent="0.25">
      <c r="A49" s="12">
        <v>9</v>
      </c>
      <c r="B49" t="s">
        <v>211</v>
      </c>
      <c r="C49" t="s">
        <v>413</v>
      </c>
      <c r="D49" t="s">
        <v>203</v>
      </c>
      <c r="E49">
        <v>0</v>
      </c>
      <c r="G49">
        <v>2</v>
      </c>
      <c r="I49">
        <v>2</v>
      </c>
      <c r="J49">
        <v>1</v>
      </c>
      <c r="L49" t="s">
        <v>16</v>
      </c>
      <c r="M49" t="s">
        <v>16</v>
      </c>
      <c r="N49" t="s">
        <v>16</v>
      </c>
      <c r="P49">
        <v>1</v>
      </c>
      <c r="Q49" t="s">
        <v>16</v>
      </c>
      <c r="R49" t="s">
        <v>16</v>
      </c>
    </row>
    <row r="50" spans="1:18" s="7" customFormat="1" x14ac:dyDescent="0.25">
      <c r="A50" s="12">
        <v>11</v>
      </c>
      <c r="B50" t="s">
        <v>213</v>
      </c>
      <c r="C50" t="s">
        <v>413</v>
      </c>
      <c r="D50" t="s">
        <v>203</v>
      </c>
      <c r="E50">
        <v>0</v>
      </c>
      <c r="F50"/>
      <c r="G50">
        <v>2</v>
      </c>
      <c r="H50"/>
      <c r="I50">
        <v>2</v>
      </c>
      <c r="J50">
        <v>1</v>
      </c>
      <c r="K50"/>
      <c r="L50" t="s">
        <v>18</v>
      </c>
      <c r="M50" t="s">
        <v>16</v>
      </c>
      <c r="N50" t="s">
        <v>16</v>
      </c>
      <c r="O50"/>
      <c r="P50">
        <v>1</v>
      </c>
      <c r="Q50" t="s">
        <v>16</v>
      </c>
      <c r="R50" t="s">
        <v>16</v>
      </c>
    </row>
    <row r="51" spans="1:18" x14ac:dyDescent="0.25">
      <c r="A51" s="12">
        <v>13</v>
      </c>
      <c r="B51" t="s">
        <v>219</v>
      </c>
      <c r="C51" t="s">
        <v>413</v>
      </c>
      <c r="D51" t="s">
        <v>203</v>
      </c>
      <c r="E51">
        <v>0</v>
      </c>
      <c r="G51">
        <v>2</v>
      </c>
      <c r="I51">
        <v>2</v>
      </c>
      <c r="J51">
        <v>1</v>
      </c>
      <c r="L51" t="s">
        <v>16</v>
      </c>
      <c r="M51" t="s">
        <v>16</v>
      </c>
      <c r="N51" t="s">
        <v>16</v>
      </c>
      <c r="P51">
        <v>0</v>
      </c>
      <c r="Q51" t="s">
        <v>18</v>
      </c>
      <c r="R51" t="s">
        <v>16</v>
      </c>
    </row>
    <row r="52" spans="1:18" x14ac:dyDescent="0.25">
      <c r="A52" s="12">
        <v>16</v>
      </c>
      <c r="B52" t="s">
        <v>222</v>
      </c>
      <c r="C52" t="s">
        <v>413</v>
      </c>
      <c r="D52" t="s">
        <v>203</v>
      </c>
      <c r="E52">
        <v>0</v>
      </c>
      <c r="G52">
        <v>2</v>
      </c>
      <c r="I52">
        <v>2</v>
      </c>
      <c r="J52">
        <v>0</v>
      </c>
      <c r="L52" t="s">
        <v>16</v>
      </c>
      <c r="M52" t="s">
        <v>16</v>
      </c>
      <c r="N52" t="s">
        <v>16</v>
      </c>
      <c r="P52">
        <v>1</v>
      </c>
      <c r="Q52" t="s">
        <v>18</v>
      </c>
      <c r="R52" t="s">
        <v>16</v>
      </c>
    </row>
    <row r="53" spans="1:18" s="8" customFormat="1" x14ac:dyDescent="0.25">
      <c r="A53" s="12">
        <v>22</v>
      </c>
      <c r="B53" s="8" t="s">
        <v>230</v>
      </c>
      <c r="C53" t="s">
        <v>413</v>
      </c>
      <c r="D53" s="8" t="s">
        <v>203</v>
      </c>
      <c r="E53" s="8">
        <v>1</v>
      </c>
      <c r="F53" s="8" t="s">
        <v>231</v>
      </c>
      <c r="G53" s="8">
        <v>1</v>
      </c>
      <c r="H53" s="8" t="s">
        <v>232</v>
      </c>
      <c r="I53">
        <v>2</v>
      </c>
      <c r="J53" s="8">
        <v>0</v>
      </c>
      <c r="L53" s="8" t="s">
        <v>16</v>
      </c>
      <c r="M53" s="8" t="s">
        <v>26</v>
      </c>
      <c r="N53" s="8" t="s">
        <v>16</v>
      </c>
      <c r="O53" s="8" t="s">
        <v>233</v>
      </c>
      <c r="P53" s="8">
        <v>2</v>
      </c>
      <c r="Q53" s="8" t="s">
        <v>18</v>
      </c>
      <c r="R53" s="8" t="s">
        <v>16</v>
      </c>
    </row>
    <row r="54" spans="1:18" s="2" customFormat="1" ht="15.75" thickBot="1" x14ac:dyDescent="0.3">
      <c r="A54" s="13">
        <v>23</v>
      </c>
      <c r="B54" s="2" t="s">
        <v>234</v>
      </c>
      <c r="C54" t="s">
        <v>413</v>
      </c>
      <c r="D54" s="2" t="s">
        <v>203</v>
      </c>
      <c r="E54" s="2">
        <v>0</v>
      </c>
      <c r="G54" s="2">
        <v>2</v>
      </c>
      <c r="I54">
        <v>2</v>
      </c>
      <c r="J54" s="2">
        <v>0</v>
      </c>
      <c r="L54" s="2" t="s">
        <v>18</v>
      </c>
      <c r="M54" s="2" t="s">
        <v>16</v>
      </c>
      <c r="N54" s="2" t="s">
        <v>16</v>
      </c>
      <c r="P54" s="2">
        <v>1</v>
      </c>
      <c r="Q54" s="2" t="s">
        <v>16</v>
      </c>
      <c r="R54" s="2" t="s">
        <v>16</v>
      </c>
    </row>
    <row r="55" spans="1:18" x14ac:dyDescent="0.25">
      <c r="A55" s="12">
        <v>1</v>
      </c>
      <c r="B55" t="s">
        <v>235</v>
      </c>
      <c r="C55" t="s">
        <v>413</v>
      </c>
      <c r="D55" t="s">
        <v>236</v>
      </c>
      <c r="E55">
        <v>1</v>
      </c>
      <c r="G55">
        <v>1</v>
      </c>
      <c r="I55">
        <v>2</v>
      </c>
      <c r="J55">
        <v>0</v>
      </c>
      <c r="L55" t="s">
        <v>16</v>
      </c>
      <c r="M55" t="s">
        <v>16</v>
      </c>
      <c r="N55" t="s">
        <v>16</v>
      </c>
      <c r="P55">
        <v>1</v>
      </c>
      <c r="Q55" t="s">
        <v>16</v>
      </c>
      <c r="R55" t="s">
        <v>16</v>
      </c>
    </row>
    <row r="56" spans="1:18" x14ac:dyDescent="0.25">
      <c r="A56" s="12">
        <v>2</v>
      </c>
      <c r="B56" t="s">
        <v>237</v>
      </c>
      <c r="C56" t="s">
        <v>413</v>
      </c>
      <c r="D56" t="s">
        <v>236</v>
      </c>
      <c r="E56">
        <v>1</v>
      </c>
      <c r="G56">
        <v>1</v>
      </c>
      <c r="I56">
        <v>2</v>
      </c>
      <c r="J56">
        <v>0</v>
      </c>
      <c r="L56" t="s">
        <v>16</v>
      </c>
      <c r="M56" t="s">
        <v>26</v>
      </c>
      <c r="N56" t="s">
        <v>16</v>
      </c>
      <c r="P56">
        <v>1</v>
      </c>
      <c r="Q56" t="s">
        <v>18</v>
      </c>
      <c r="R56" t="s">
        <v>16</v>
      </c>
    </row>
    <row r="57" spans="1:18" x14ac:dyDescent="0.25">
      <c r="A57" s="12">
        <v>12</v>
      </c>
      <c r="B57" t="s">
        <v>246</v>
      </c>
      <c r="C57" t="s">
        <v>413</v>
      </c>
      <c r="D57" t="s">
        <v>236</v>
      </c>
      <c r="E57">
        <v>1</v>
      </c>
      <c r="G57">
        <v>1</v>
      </c>
      <c r="I57">
        <v>2</v>
      </c>
      <c r="J57">
        <v>1</v>
      </c>
      <c r="L57" t="s">
        <v>16</v>
      </c>
      <c r="M57" t="s">
        <v>18</v>
      </c>
      <c r="N57" t="s">
        <v>16</v>
      </c>
      <c r="P57">
        <v>1</v>
      </c>
      <c r="Q57" t="s">
        <v>16</v>
      </c>
      <c r="R57" t="s">
        <v>16</v>
      </c>
    </row>
    <row r="58" spans="1:18" x14ac:dyDescent="0.25">
      <c r="A58" s="12">
        <v>14</v>
      </c>
      <c r="B58" t="s">
        <v>248</v>
      </c>
      <c r="C58" t="s">
        <v>413</v>
      </c>
      <c r="D58" t="s">
        <v>236</v>
      </c>
      <c r="E58">
        <v>1</v>
      </c>
      <c r="G58">
        <v>1</v>
      </c>
      <c r="I58">
        <v>2</v>
      </c>
      <c r="J58">
        <v>0</v>
      </c>
      <c r="L58" t="s">
        <v>16</v>
      </c>
      <c r="M58" t="s">
        <v>16</v>
      </c>
      <c r="N58" t="s">
        <v>16</v>
      </c>
      <c r="P58">
        <v>1</v>
      </c>
      <c r="Q58" t="s">
        <v>18</v>
      </c>
      <c r="R58" t="s">
        <v>16</v>
      </c>
    </row>
    <row r="59" spans="1:18" s="8" customFormat="1" x14ac:dyDescent="0.25">
      <c r="A59" s="12">
        <v>19</v>
      </c>
      <c r="B59" s="8" t="s">
        <v>254</v>
      </c>
      <c r="C59" t="s">
        <v>413</v>
      </c>
      <c r="D59" s="8" t="s">
        <v>236</v>
      </c>
      <c r="E59" s="8">
        <v>1</v>
      </c>
      <c r="G59" s="8">
        <v>1</v>
      </c>
      <c r="I59">
        <v>2</v>
      </c>
      <c r="J59" s="8">
        <v>0</v>
      </c>
      <c r="L59" s="8" t="s">
        <v>16</v>
      </c>
      <c r="M59" s="8" t="s">
        <v>16</v>
      </c>
      <c r="N59" s="8" t="s">
        <v>16</v>
      </c>
      <c r="P59" s="8">
        <v>0</v>
      </c>
      <c r="Q59" s="8" t="s">
        <v>18</v>
      </c>
      <c r="R59" s="8" t="s">
        <v>16</v>
      </c>
    </row>
    <row r="60" spans="1:18" x14ac:dyDescent="0.25">
      <c r="A60" s="12">
        <v>1</v>
      </c>
      <c r="B60" t="s">
        <v>256</v>
      </c>
      <c r="C60" t="s">
        <v>413</v>
      </c>
      <c r="D60" t="s">
        <v>257</v>
      </c>
      <c r="E60">
        <v>1</v>
      </c>
      <c r="G60">
        <v>1</v>
      </c>
      <c r="I60">
        <v>2</v>
      </c>
      <c r="J60">
        <v>1</v>
      </c>
      <c r="L60" t="s">
        <v>16</v>
      </c>
      <c r="M60" t="s">
        <v>16</v>
      </c>
      <c r="N60" t="s">
        <v>16</v>
      </c>
      <c r="P60">
        <v>4</v>
      </c>
      <c r="Q60" t="s">
        <v>16</v>
      </c>
      <c r="R60" t="s">
        <v>16</v>
      </c>
    </row>
    <row r="61" spans="1:18" x14ac:dyDescent="0.25">
      <c r="A61" s="12">
        <v>2</v>
      </c>
      <c r="B61" t="s">
        <v>258</v>
      </c>
      <c r="C61" t="s">
        <v>413</v>
      </c>
      <c r="D61" t="s">
        <v>257</v>
      </c>
      <c r="E61">
        <v>1</v>
      </c>
      <c r="G61">
        <v>1</v>
      </c>
      <c r="I61">
        <v>2</v>
      </c>
      <c r="J61">
        <v>0</v>
      </c>
      <c r="L61" t="s">
        <v>16</v>
      </c>
      <c r="M61" t="s">
        <v>16</v>
      </c>
      <c r="N61" t="s">
        <v>16</v>
      </c>
      <c r="P61">
        <v>4</v>
      </c>
      <c r="Q61" t="s">
        <v>16</v>
      </c>
      <c r="R61" t="s">
        <v>16</v>
      </c>
    </row>
    <row r="62" spans="1:18" x14ac:dyDescent="0.25">
      <c r="A62" s="12">
        <v>5</v>
      </c>
      <c r="B62" t="s">
        <v>261</v>
      </c>
      <c r="C62" t="s">
        <v>413</v>
      </c>
      <c r="D62" t="s">
        <v>257</v>
      </c>
      <c r="E62">
        <v>0</v>
      </c>
      <c r="G62">
        <v>2</v>
      </c>
      <c r="I62">
        <v>2</v>
      </c>
      <c r="J62">
        <v>0</v>
      </c>
      <c r="L62" t="s">
        <v>16</v>
      </c>
      <c r="M62" t="s">
        <v>16</v>
      </c>
      <c r="N62" t="s">
        <v>16</v>
      </c>
      <c r="P62">
        <v>3</v>
      </c>
      <c r="Q62" t="s">
        <v>16</v>
      </c>
      <c r="R62" t="s">
        <v>16</v>
      </c>
    </row>
    <row r="63" spans="1:18" s="6" customFormat="1" x14ac:dyDescent="0.25">
      <c r="A63" s="12">
        <v>7</v>
      </c>
      <c r="B63" s="6" t="s">
        <v>263</v>
      </c>
      <c r="C63" t="s">
        <v>413</v>
      </c>
      <c r="D63" s="6" t="s">
        <v>257</v>
      </c>
      <c r="E63" s="6">
        <v>0</v>
      </c>
      <c r="G63" s="6">
        <v>2</v>
      </c>
      <c r="I63">
        <v>2</v>
      </c>
      <c r="J63" s="6">
        <v>0</v>
      </c>
      <c r="L63" s="6" t="s">
        <v>18</v>
      </c>
      <c r="M63" s="6" t="s">
        <v>16</v>
      </c>
      <c r="N63" s="6" t="s">
        <v>16</v>
      </c>
      <c r="P63" s="6">
        <v>1</v>
      </c>
      <c r="Q63" s="6" t="s">
        <v>18</v>
      </c>
      <c r="R63" s="6" t="s">
        <v>16</v>
      </c>
    </row>
    <row r="64" spans="1:18" x14ac:dyDescent="0.25">
      <c r="A64" s="12">
        <v>9</v>
      </c>
      <c r="B64" t="s">
        <v>265</v>
      </c>
      <c r="C64" t="s">
        <v>413</v>
      </c>
      <c r="D64" t="s">
        <v>257</v>
      </c>
      <c r="E64">
        <v>1</v>
      </c>
      <c r="G64">
        <v>1</v>
      </c>
      <c r="I64">
        <v>2</v>
      </c>
      <c r="J64">
        <v>1</v>
      </c>
      <c r="L64" t="s">
        <v>18</v>
      </c>
      <c r="M64" t="s">
        <v>16</v>
      </c>
      <c r="N64" t="s">
        <v>16</v>
      </c>
      <c r="P64">
        <v>2</v>
      </c>
      <c r="Q64" t="s">
        <v>16</v>
      </c>
      <c r="R64" t="s">
        <v>16</v>
      </c>
    </row>
    <row r="65" spans="1:18" x14ac:dyDescent="0.25">
      <c r="A65" s="12">
        <v>11</v>
      </c>
      <c r="B65" t="s">
        <v>267</v>
      </c>
      <c r="C65" t="s">
        <v>413</v>
      </c>
      <c r="D65" t="s">
        <v>257</v>
      </c>
      <c r="E65">
        <v>1</v>
      </c>
      <c r="G65">
        <v>1</v>
      </c>
      <c r="I65">
        <v>2</v>
      </c>
      <c r="J65">
        <v>2</v>
      </c>
      <c r="L65" t="s">
        <v>16</v>
      </c>
      <c r="M65" t="s">
        <v>16</v>
      </c>
      <c r="N65" t="s">
        <v>16</v>
      </c>
      <c r="P65">
        <v>1</v>
      </c>
      <c r="Q65" t="s">
        <v>18</v>
      </c>
      <c r="R65" t="s">
        <v>16</v>
      </c>
    </row>
    <row r="66" spans="1:18" x14ac:dyDescent="0.25">
      <c r="A66" s="12">
        <v>2</v>
      </c>
      <c r="B66" s="6" t="s">
        <v>277</v>
      </c>
      <c r="C66" t="s">
        <v>413</v>
      </c>
      <c r="D66" s="6" t="s">
        <v>276</v>
      </c>
      <c r="E66" s="6">
        <v>1</v>
      </c>
      <c r="F66" s="6"/>
      <c r="G66" s="6">
        <v>1</v>
      </c>
      <c r="H66" s="6"/>
      <c r="I66">
        <v>2</v>
      </c>
      <c r="J66" s="6">
        <v>0</v>
      </c>
      <c r="K66" s="6"/>
      <c r="L66" s="6" t="s">
        <v>16</v>
      </c>
      <c r="M66" s="6" t="s">
        <v>16</v>
      </c>
      <c r="N66" s="6" t="s">
        <v>16</v>
      </c>
      <c r="O66" s="6"/>
      <c r="P66" s="6">
        <v>1</v>
      </c>
      <c r="Q66" s="6" t="s">
        <v>18</v>
      </c>
      <c r="R66" s="6" t="s">
        <v>16</v>
      </c>
    </row>
    <row r="67" spans="1:18" x14ac:dyDescent="0.25">
      <c r="A67" s="12">
        <v>3</v>
      </c>
      <c r="B67" t="s">
        <v>278</v>
      </c>
      <c r="C67" t="s">
        <v>413</v>
      </c>
      <c r="D67" t="s">
        <v>276</v>
      </c>
      <c r="E67">
        <v>0</v>
      </c>
      <c r="G67">
        <v>2</v>
      </c>
      <c r="I67">
        <v>2</v>
      </c>
      <c r="J67">
        <v>0</v>
      </c>
      <c r="L67" t="s">
        <v>16</v>
      </c>
      <c r="M67" t="s">
        <v>26</v>
      </c>
      <c r="N67" t="s">
        <v>16</v>
      </c>
      <c r="P67">
        <v>1</v>
      </c>
      <c r="Q67" t="s">
        <v>16</v>
      </c>
      <c r="R67" t="s">
        <v>120</v>
      </c>
    </row>
    <row r="68" spans="1:18" s="6" customFormat="1" x14ac:dyDescent="0.25">
      <c r="A68" s="12">
        <v>5</v>
      </c>
      <c r="B68" t="s">
        <v>280</v>
      </c>
      <c r="C68" t="s">
        <v>413</v>
      </c>
      <c r="D68" t="s">
        <v>276</v>
      </c>
      <c r="E68">
        <v>0</v>
      </c>
      <c r="F68"/>
      <c r="G68">
        <v>2</v>
      </c>
      <c r="H68"/>
      <c r="I68">
        <v>2</v>
      </c>
      <c r="J68">
        <v>2</v>
      </c>
      <c r="K68"/>
      <c r="L68" t="s">
        <v>16</v>
      </c>
      <c r="M68" t="s">
        <v>16</v>
      </c>
      <c r="N68" t="s">
        <v>16</v>
      </c>
      <c r="O68"/>
      <c r="P68">
        <v>0</v>
      </c>
      <c r="Q68" t="s">
        <v>16</v>
      </c>
      <c r="R68" t="s">
        <v>16</v>
      </c>
    </row>
    <row r="69" spans="1:18" s="5" customFormat="1" x14ac:dyDescent="0.25">
      <c r="A69" s="12">
        <v>6</v>
      </c>
      <c r="B69" s="6" t="s">
        <v>281</v>
      </c>
      <c r="C69" t="s">
        <v>413</v>
      </c>
      <c r="D69" s="6" t="s">
        <v>276</v>
      </c>
      <c r="E69" s="6">
        <v>0</v>
      </c>
      <c r="F69" s="6"/>
      <c r="G69" s="6">
        <v>2</v>
      </c>
      <c r="H69" s="6"/>
      <c r="I69">
        <v>2</v>
      </c>
      <c r="J69" s="6">
        <v>3</v>
      </c>
      <c r="K69" s="6"/>
      <c r="L69" s="6" t="s">
        <v>16</v>
      </c>
      <c r="M69" s="6" t="s">
        <v>16</v>
      </c>
      <c r="N69" s="6" t="s">
        <v>16</v>
      </c>
      <c r="O69" s="6"/>
      <c r="P69" s="6">
        <v>1</v>
      </c>
      <c r="Q69" s="6" t="s">
        <v>18</v>
      </c>
      <c r="R69" s="6" t="s">
        <v>16</v>
      </c>
    </row>
    <row r="70" spans="1:18" x14ac:dyDescent="0.25">
      <c r="A70" s="12">
        <v>8</v>
      </c>
      <c r="B70" s="3" t="s">
        <v>283</v>
      </c>
      <c r="C70" t="s">
        <v>413</v>
      </c>
      <c r="D70" s="3" t="s">
        <v>276</v>
      </c>
      <c r="E70" s="3">
        <v>0</v>
      </c>
      <c r="F70" s="3"/>
      <c r="G70" s="3">
        <v>2</v>
      </c>
      <c r="H70" s="3"/>
      <c r="I70">
        <v>2</v>
      </c>
      <c r="J70" s="3">
        <v>2</v>
      </c>
      <c r="K70" s="3"/>
      <c r="L70" s="3" t="s">
        <v>16</v>
      </c>
      <c r="M70" s="3" t="s">
        <v>16</v>
      </c>
      <c r="N70" s="3" t="s">
        <v>16</v>
      </c>
      <c r="O70" s="3"/>
      <c r="P70" s="3">
        <v>1</v>
      </c>
      <c r="Q70" s="3" t="s">
        <v>16</v>
      </c>
      <c r="R70" s="3" t="s">
        <v>16</v>
      </c>
    </row>
    <row r="71" spans="1:18" s="5" customFormat="1" x14ac:dyDescent="0.25">
      <c r="A71" s="12">
        <v>9</v>
      </c>
      <c r="B71" t="s">
        <v>284</v>
      </c>
      <c r="C71" t="s">
        <v>413</v>
      </c>
      <c r="D71" t="s">
        <v>276</v>
      </c>
      <c r="E71">
        <v>1</v>
      </c>
      <c r="F71"/>
      <c r="G71">
        <v>1</v>
      </c>
      <c r="H71"/>
      <c r="I71">
        <v>2</v>
      </c>
      <c r="J71">
        <v>0</v>
      </c>
      <c r="K71"/>
      <c r="L71" t="s">
        <v>16</v>
      </c>
      <c r="M71" t="s">
        <v>18</v>
      </c>
      <c r="N71" t="s">
        <v>18</v>
      </c>
      <c r="O71"/>
      <c r="P71">
        <v>3</v>
      </c>
      <c r="Q71" t="s">
        <v>18</v>
      </c>
      <c r="R71" t="s">
        <v>16</v>
      </c>
    </row>
    <row r="72" spans="1:18" x14ac:dyDescent="0.25">
      <c r="A72" s="12">
        <v>12</v>
      </c>
      <c r="B72" t="s">
        <v>287</v>
      </c>
      <c r="C72" t="s">
        <v>413</v>
      </c>
      <c r="D72" t="s">
        <v>276</v>
      </c>
      <c r="E72">
        <v>0</v>
      </c>
      <c r="G72">
        <v>2</v>
      </c>
      <c r="I72">
        <v>2</v>
      </c>
      <c r="J72">
        <v>0</v>
      </c>
      <c r="L72" t="s">
        <v>16</v>
      </c>
      <c r="M72" t="s">
        <v>16</v>
      </c>
      <c r="N72" t="s">
        <v>18</v>
      </c>
      <c r="P72">
        <v>1</v>
      </c>
      <c r="Q72" t="s">
        <v>18</v>
      </c>
      <c r="R72" t="s">
        <v>16</v>
      </c>
    </row>
    <row r="73" spans="1:18" x14ac:dyDescent="0.25">
      <c r="A73" s="12">
        <v>15</v>
      </c>
      <c r="B73" t="s">
        <v>290</v>
      </c>
      <c r="C73" t="s">
        <v>413</v>
      </c>
      <c r="D73" t="s">
        <v>276</v>
      </c>
      <c r="E73">
        <v>1</v>
      </c>
      <c r="G73">
        <v>1</v>
      </c>
      <c r="I73">
        <v>2</v>
      </c>
      <c r="J73">
        <v>0</v>
      </c>
      <c r="L73" t="s">
        <v>16</v>
      </c>
      <c r="M73" t="s">
        <v>16</v>
      </c>
      <c r="N73" t="s">
        <v>16</v>
      </c>
      <c r="P73">
        <v>1</v>
      </c>
      <c r="Q73" t="s">
        <v>18</v>
      </c>
      <c r="R73" t="s">
        <v>16</v>
      </c>
    </row>
    <row r="74" spans="1:18" s="5" customFormat="1" x14ac:dyDescent="0.25">
      <c r="A74" s="12">
        <v>17</v>
      </c>
      <c r="B74" s="6" t="s">
        <v>292</v>
      </c>
      <c r="C74" t="s">
        <v>413</v>
      </c>
      <c r="D74" s="6" t="s">
        <v>276</v>
      </c>
      <c r="E74" s="6">
        <v>1</v>
      </c>
      <c r="F74" s="6"/>
      <c r="G74" s="6">
        <v>1</v>
      </c>
      <c r="H74" s="6"/>
      <c r="I74">
        <v>2</v>
      </c>
      <c r="J74" s="6">
        <v>1</v>
      </c>
      <c r="K74" s="6"/>
      <c r="L74" s="6" t="s">
        <v>16</v>
      </c>
      <c r="M74" s="6" t="s">
        <v>16</v>
      </c>
      <c r="N74" s="6" t="s">
        <v>16</v>
      </c>
      <c r="O74" s="6"/>
      <c r="P74" s="6">
        <v>1</v>
      </c>
      <c r="Q74" s="6" t="s">
        <v>16</v>
      </c>
      <c r="R74" s="6" t="s">
        <v>16</v>
      </c>
    </row>
    <row r="75" spans="1:18" s="8" customFormat="1" x14ac:dyDescent="0.25">
      <c r="A75" s="12">
        <v>18</v>
      </c>
      <c r="B75" s="10" t="s">
        <v>293</v>
      </c>
      <c r="C75" t="s">
        <v>413</v>
      </c>
      <c r="D75" s="10" t="s">
        <v>276</v>
      </c>
      <c r="E75" s="10">
        <v>1</v>
      </c>
      <c r="F75" s="10"/>
      <c r="G75" s="10">
        <v>1</v>
      </c>
      <c r="H75" s="10"/>
      <c r="I75">
        <v>2</v>
      </c>
      <c r="J75" s="10">
        <v>0</v>
      </c>
      <c r="K75" s="10"/>
      <c r="L75" s="10" t="s">
        <v>16</v>
      </c>
      <c r="M75" s="10" t="s">
        <v>16</v>
      </c>
      <c r="N75" s="10" t="s">
        <v>16</v>
      </c>
      <c r="O75" s="10"/>
      <c r="P75" s="10">
        <v>1</v>
      </c>
      <c r="Q75" s="10" t="s">
        <v>18</v>
      </c>
      <c r="R75" s="10" t="s">
        <v>16</v>
      </c>
    </row>
    <row r="76" spans="1:18" x14ac:dyDescent="0.25">
      <c r="A76" s="12">
        <v>1</v>
      </c>
      <c r="B76" t="s">
        <v>295</v>
      </c>
      <c r="C76" t="s">
        <v>413</v>
      </c>
      <c r="D76" t="s">
        <v>296</v>
      </c>
      <c r="E76">
        <v>0</v>
      </c>
      <c r="G76">
        <v>2</v>
      </c>
      <c r="H76" t="s">
        <v>297</v>
      </c>
      <c r="I76">
        <v>2</v>
      </c>
      <c r="J76">
        <v>0</v>
      </c>
      <c r="L76" t="s">
        <v>16</v>
      </c>
      <c r="M76" t="s">
        <v>18</v>
      </c>
      <c r="N76" t="s">
        <v>18</v>
      </c>
      <c r="P76">
        <v>1</v>
      </c>
      <c r="Q76" t="s">
        <v>16</v>
      </c>
      <c r="R76" t="s">
        <v>16</v>
      </c>
    </row>
    <row r="77" spans="1:18" x14ac:dyDescent="0.25">
      <c r="A77" s="12">
        <v>3</v>
      </c>
      <c r="B77" t="s">
        <v>300</v>
      </c>
      <c r="C77" t="s">
        <v>413</v>
      </c>
      <c r="D77" t="s">
        <v>296</v>
      </c>
      <c r="E77">
        <v>1</v>
      </c>
      <c r="G77">
        <v>1</v>
      </c>
      <c r="I77">
        <v>2</v>
      </c>
      <c r="J77">
        <v>1</v>
      </c>
      <c r="L77" t="s">
        <v>16</v>
      </c>
      <c r="M77" t="s">
        <v>16</v>
      </c>
      <c r="N77" t="s">
        <v>16</v>
      </c>
      <c r="P77">
        <v>2</v>
      </c>
      <c r="Q77" t="s">
        <v>18</v>
      </c>
      <c r="R77" t="s">
        <v>16</v>
      </c>
    </row>
    <row r="78" spans="1:18" s="3" customFormat="1" x14ac:dyDescent="0.25">
      <c r="A78" s="12">
        <v>4</v>
      </c>
      <c r="B78" t="s">
        <v>301</v>
      </c>
      <c r="C78" t="s">
        <v>413</v>
      </c>
      <c r="D78" t="s">
        <v>296</v>
      </c>
      <c r="E78">
        <v>0</v>
      </c>
      <c r="F78"/>
      <c r="G78">
        <v>2</v>
      </c>
      <c r="H78"/>
      <c r="I78">
        <v>2</v>
      </c>
      <c r="J78">
        <v>0</v>
      </c>
      <c r="K78"/>
      <c r="L78" t="s">
        <v>16</v>
      </c>
      <c r="M78" t="s">
        <v>18</v>
      </c>
      <c r="N78" t="s">
        <v>16</v>
      </c>
      <c r="O78"/>
      <c r="P78">
        <v>1</v>
      </c>
      <c r="Q78" t="s">
        <v>18</v>
      </c>
      <c r="R78" t="s">
        <v>16</v>
      </c>
    </row>
    <row r="79" spans="1:18" s="4" customFormat="1" x14ac:dyDescent="0.25">
      <c r="A79" s="12">
        <v>6</v>
      </c>
      <c r="B79" s="4" t="s">
        <v>118</v>
      </c>
      <c r="C79" t="s">
        <v>413</v>
      </c>
      <c r="D79" s="4" t="s">
        <v>296</v>
      </c>
      <c r="E79" s="4">
        <v>1</v>
      </c>
      <c r="G79" s="4">
        <v>1</v>
      </c>
      <c r="I79">
        <v>2</v>
      </c>
      <c r="J79" s="4">
        <v>0</v>
      </c>
      <c r="L79" s="4" t="s">
        <v>16</v>
      </c>
      <c r="M79" s="4" t="s">
        <v>16</v>
      </c>
      <c r="N79" s="4" t="s">
        <v>16</v>
      </c>
      <c r="P79" s="4">
        <v>1</v>
      </c>
      <c r="Q79" s="4" t="s">
        <v>18</v>
      </c>
      <c r="R79" s="4" t="s">
        <v>16</v>
      </c>
    </row>
    <row r="80" spans="1:18" x14ac:dyDescent="0.25">
      <c r="A80" s="12">
        <v>7</v>
      </c>
      <c r="B80" t="s">
        <v>303</v>
      </c>
      <c r="C80" t="s">
        <v>413</v>
      </c>
      <c r="D80" t="s">
        <v>296</v>
      </c>
      <c r="E80">
        <v>1</v>
      </c>
      <c r="G80">
        <v>1</v>
      </c>
      <c r="I80">
        <v>2</v>
      </c>
      <c r="J80">
        <v>1</v>
      </c>
      <c r="L80" t="s">
        <v>16</v>
      </c>
      <c r="M80" t="s">
        <v>16</v>
      </c>
      <c r="N80" t="s">
        <v>16</v>
      </c>
      <c r="P80">
        <v>1</v>
      </c>
      <c r="Q80" t="s">
        <v>16</v>
      </c>
      <c r="R80" t="s">
        <v>16</v>
      </c>
    </row>
    <row r="81" spans="1:18" s="3" customFormat="1" x14ac:dyDescent="0.25">
      <c r="A81" s="12">
        <v>10</v>
      </c>
      <c r="B81" s="3" t="s">
        <v>306</v>
      </c>
      <c r="C81" t="s">
        <v>413</v>
      </c>
      <c r="D81" s="3" t="s">
        <v>296</v>
      </c>
      <c r="E81" s="3">
        <v>1</v>
      </c>
      <c r="F81" s="3" t="s">
        <v>307</v>
      </c>
      <c r="G81" s="3">
        <v>1</v>
      </c>
      <c r="I81">
        <v>2</v>
      </c>
      <c r="J81" s="3">
        <v>0</v>
      </c>
      <c r="L81" s="3" t="s">
        <v>16</v>
      </c>
      <c r="M81" s="3" t="s">
        <v>16</v>
      </c>
      <c r="N81" s="3" t="s">
        <v>16</v>
      </c>
      <c r="P81" s="3">
        <v>1</v>
      </c>
      <c r="Q81" s="3" t="s">
        <v>18</v>
      </c>
      <c r="R81" s="3" t="s">
        <v>16</v>
      </c>
    </row>
    <row r="82" spans="1:18" s="5" customFormat="1" x14ac:dyDescent="0.25">
      <c r="A82" s="12">
        <v>13</v>
      </c>
      <c r="B82" t="s">
        <v>310</v>
      </c>
      <c r="C82" t="s">
        <v>413</v>
      </c>
      <c r="D82" t="s">
        <v>296</v>
      </c>
      <c r="E82">
        <v>0</v>
      </c>
      <c r="F82"/>
      <c r="G82">
        <v>2</v>
      </c>
      <c r="H82"/>
      <c r="I82">
        <v>2</v>
      </c>
      <c r="J82">
        <v>0</v>
      </c>
      <c r="K82"/>
      <c r="L82" t="s">
        <v>16</v>
      </c>
      <c r="M82" t="s">
        <v>16</v>
      </c>
      <c r="N82" t="s">
        <v>16</v>
      </c>
      <c r="O82"/>
      <c r="P82">
        <v>2</v>
      </c>
      <c r="Q82" t="s">
        <v>18</v>
      </c>
      <c r="R82" t="s">
        <v>16</v>
      </c>
    </row>
    <row r="83" spans="1:18" x14ac:dyDescent="0.25">
      <c r="A83" s="12">
        <v>17</v>
      </c>
      <c r="B83" t="s">
        <v>181</v>
      </c>
      <c r="C83" t="s">
        <v>413</v>
      </c>
      <c r="D83" t="s">
        <v>296</v>
      </c>
      <c r="E83">
        <v>1</v>
      </c>
      <c r="G83">
        <v>1</v>
      </c>
      <c r="I83">
        <v>2</v>
      </c>
      <c r="J83">
        <v>0</v>
      </c>
      <c r="L83" t="s">
        <v>18</v>
      </c>
      <c r="M83" t="s">
        <v>16</v>
      </c>
      <c r="N83" t="s">
        <v>16</v>
      </c>
      <c r="P83">
        <v>1</v>
      </c>
      <c r="Q83" t="s">
        <v>18</v>
      </c>
      <c r="R83" t="s">
        <v>16</v>
      </c>
    </row>
    <row r="84" spans="1:18" x14ac:dyDescent="0.25">
      <c r="A84" s="12">
        <v>18</v>
      </c>
      <c r="B84" t="s">
        <v>316</v>
      </c>
      <c r="C84" t="s">
        <v>413</v>
      </c>
      <c r="D84" t="s">
        <v>296</v>
      </c>
      <c r="E84">
        <v>0</v>
      </c>
      <c r="G84">
        <v>2</v>
      </c>
      <c r="I84">
        <v>2</v>
      </c>
      <c r="J84">
        <v>0</v>
      </c>
      <c r="L84" t="s">
        <v>16</v>
      </c>
      <c r="M84" t="s">
        <v>16</v>
      </c>
      <c r="N84" t="s">
        <v>16</v>
      </c>
      <c r="P84">
        <v>3</v>
      </c>
      <c r="Q84" t="s">
        <v>18</v>
      </c>
      <c r="R84" t="s">
        <v>16</v>
      </c>
    </row>
    <row r="85" spans="1:18" s="6" customFormat="1" x14ac:dyDescent="0.25">
      <c r="A85" s="12">
        <v>19</v>
      </c>
      <c r="B85" s="6" t="s">
        <v>317</v>
      </c>
      <c r="C85" t="s">
        <v>413</v>
      </c>
      <c r="D85" s="6" t="s">
        <v>296</v>
      </c>
      <c r="E85" s="6">
        <v>0</v>
      </c>
      <c r="G85" s="6">
        <v>2</v>
      </c>
      <c r="I85">
        <v>2</v>
      </c>
      <c r="J85" s="6">
        <v>1</v>
      </c>
      <c r="L85" s="6" t="s">
        <v>16</v>
      </c>
      <c r="M85" s="6" t="s">
        <v>16</v>
      </c>
      <c r="N85" s="6" t="s">
        <v>16</v>
      </c>
      <c r="P85" s="6">
        <v>1</v>
      </c>
      <c r="Q85" s="6" t="s">
        <v>16</v>
      </c>
      <c r="R85" s="6" t="s">
        <v>16</v>
      </c>
    </row>
    <row r="86" spans="1:18" x14ac:dyDescent="0.25">
      <c r="A86" s="12">
        <v>20</v>
      </c>
      <c r="B86" s="6" t="s">
        <v>318</v>
      </c>
      <c r="C86" t="s">
        <v>413</v>
      </c>
      <c r="D86" s="6" t="s">
        <v>296</v>
      </c>
      <c r="E86" s="6">
        <v>0</v>
      </c>
      <c r="F86" s="6"/>
      <c r="G86" s="6">
        <v>2</v>
      </c>
      <c r="H86" s="6"/>
      <c r="I86">
        <v>2</v>
      </c>
      <c r="J86" s="6">
        <v>1</v>
      </c>
      <c r="K86" s="6"/>
      <c r="L86" s="6" t="s">
        <v>16</v>
      </c>
      <c r="M86" s="6" t="s">
        <v>16</v>
      </c>
      <c r="N86" s="6" t="s">
        <v>16</v>
      </c>
      <c r="O86" s="6"/>
      <c r="P86" s="6">
        <v>1</v>
      </c>
      <c r="Q86" s="6" t="s">
        <v>16</v>
      </c>
      <c r="R86" s="6" t="s">
        <v>16</v>
      </c>
    </row>
    <row r="87" spans="1:18" x14ac:dyDescent="0.25">
      <c r="A87" s="6">
        <v>3</v>
      </c>
      <c r="B87" t="s">
        <v>325</v>
      </c>
      <c r="C87" t="s">
        <v>413</v>
      </c>
      <c r="D87" t="s">
        <v>322</v>
      </c>
      <c r="E87">
        <v>0</v>
      </c>
      <c r="G87">
        <v>2</v>
      </c>
      <c r="I87">
        <v>2</v>
      </c>
      <c r="J87">
        <v>0</v>
      </c>
      <c r="L87" t="s">
        <v>16</v>
      </c>
      <c r="M87" t="s">
        <v>16</v>
      </c>
      <c r="N87" t="s">
        <v>16</v>
      </c>
      <c r="P87">
        <v>1</v>
      </c>
      <c r="Q87" t="s">
        <v>18</v>
      </c>
      <c r="R87" t="s">
        <v>16</v>
      </c>
    </row>
    <row r="88" spans="1:18" x14ac:dyDescent="0.25">
      <c r="A88" s="6">
        <v>10</v>
      </c>
      <c r="B88" t="s">
        <v>332</v>
      </c>
      <c r="C88" t="s">
        <v>413</v>
      </c>
      <c r="D88" t="s">
        <v>322</v>
      </c>
      <c r="E88">
        <v>0</v>
      </c>
      <c r="G88">
        <v>2</v>
      </c>
      <c r="I88">
        <v>2</v>
      </c>
      <c r="J88">
        <v>0</v>
      </c>
      <c r="L88" t="s">
        <v>16</v>
      </c>
      <c r="M88" t="s">
        <v>26</v>
      </c>
      <c r="N88" t="s">
        <v>16</v>
      </c>
      <c r="P88">
        <v>2</v>
      </c>
      <c r="Q88" t="s">
        <v>16</v>
      </c>
      <c r="R88" t="s">
        <v>16</v>
      </c>
    </row>
    <row r="89" spans="1:18" s="5" customFormat="1" x14ac:dyDescent="0.25">
      <c r="A89" s="6">
        <v>13</v>
      </c>
      <c r="B89" t="s">
        <v>335</v>
      </c>
      <c r="C89" t="s">
        <v>413</v>
      </c>
      <c r="D89" t="s">
        <v>322</v>
      </c>
      <c r="E89">
        <v>1</v>
      </c>
      <c r="F89"/>
      <c r="G89">
        <v>1</v>
      </c>
      <c r="H89"/>
      <c r="I89">
        <v>2</v>
      </c>
      <c r="J89">
        <v>1</v>
      </c>
      <c r="K89"/>
      <c r="L89" t="s">
        <v>16</v>
      </c>
      <c r="M89" t="s">
        <v>16</v>
      </c>
      <c r="N89" t="s">
        <v>16</v>
      </c>
      <c r="O89"/>
      <c r="P89">
        <v>1</v>
      </c>
      <c r="Q89" t="s">
        <v>18</v>
      </c>
      <c r="R89" t="s">
        <v>16</v>
      </c>
    </row>
    <row r="90" spans="1:18" x14ac:dyDescent="0.25">
      <c r="A90" s="6">
        <v>15</v>
      </c>
      <c r="B90" t="s">
        <v>337</v>
      </c>
      <c r="C90" t="s">
        <v>413</v>
      </c>
      <c r="D90" t="s">
        <v>322</v>
      </c>
      <c r="E90">
        <v>0</v>
      </c>
      <c r="G90">
        <v>2</v>
      </c>
      <c r="I90">
        <v>2</v>
      </c>
      <c r="J90">
        <v>1</v>
      </c>
      <c r="L90" t="s">
        <v>16</v>
      </c>
      <c r="M90" t="s">
        <v>16</v>
      </c>
      <c r="N90" t="s">
        <v>16</v>
      </c>
      <c r="P90">
        <v>0</v>
      </c>
      <c r="Q90" t="s">
        <v>18</v>
      </c>
      <c r="R90" t="s">
        <v>16</v>
      </c>
    </row>
    <row r="91" spans="1:18" s="5" customFormat="1" x14ac:dyDescent="0.25">
      <c r="A91" s="6">
        <v>20</v>
      </c>
      <c r="B91" s="5" t="s">
        <v>343</v>
      </c>
      <c r="C91" t="s">
        <v>413</v>
      </c>
      <c r="D91" s="5" t="s">
        <v>322</v>
      </c>
      <c r="E91" s="5">
        <v>1</v>
      </c>
      <c r="G91" s="5">
        <v>1</v>
      </c>
      <c r="I91">
        <v>2</v>
      </c>
      <c r="J91" s="5">
        <v>2</v>
      </c>
      <c r="L91" s="5" t="s">
        <v>16</v>
      </c>
      <c r="M91" s="5" t="s">
        <v>16</v>
      </c>
      <c r="N91" s="5" t="s">
        <v>16</v>
      </c>
      <c r="P91" s="5">
        <v>2</v>
      </c>
      <c r="Q91" s="5" t="s">
        <v>16</v>
      </c>
      <c r="R91" s="5" t="s">
        <v>16</v>
      </c>
    </row>
    <row r="92" spans="1:18" s="3" customFormat="1" x14ac:dyDescent="0.25">
      <c r="A92" s="6">
        <v>22</v>
      </c>
      <c r="B92" t="s">
        <v>345</v>
      </c>
      <c r="C92" t="s">
        <v>413</v>
      </c>
      <c r="D92" t="s">
        <v>322</v>
      </c>
      <c r="E92">
        <v>1</v>
      </c>
      <c r="F92"/>
      <c r="G92">
        <v>1</v>
      </c>
      <c r="H92"/>
      <c r="I92">
        <v>2</v>
      </c>
      <c r="J92">
        <v>0</v>
      </c>
      <c r="K92"/>
      <c r="L92" t="s">
        <v>16</v>
      </c>
      <c r="M92" t="s">
        <v>16</v>
      </c>
      <c r="N92" t="s">
        <v>16</v>
      </c>
      <c r="O92"/>
      <c r="P92">
        <v>1</v>
      </c>
      <c r="Q92" t="s">
        <v>18</v>
      </c>
      <c r="R92" t="s">
        <v>16</v>
      </c>
    </row>
    <row r="93" spans="1:18" x14ac:dyDescent="0.25">
      <c r="A93" s="12">
        <v>9</v>
      </c>
      <c r="B93" t="s">
        <v>361</v>
      </c>
      <c r="C93" t="s">
        <v>413</v>
      </c>
      <c r="D93" t="s">
        <v>352</v>
      </c>
      <c r="E93">
        <v>1</v>
      </c>
      <c r="G93">
        <v>1</v>
      </c>
      <c r="I93">
        <v>2</v>
      </c>
      <c r="J93">
        <v>1</v>
      </c>
      <c r="L93" t="s">
        <v>16</v>
      </c>
      <c r="M93" t="s">
        <v>16</v>
      </c>
      <c r="N93" t="s">
        <v>16</v>
      </c>
      <c r="P93">
        <v>1</v>
      </c>
      <c r="Q93" t="s">
        <v>16</v>
      </c>
      <c r="R93" t="s">
        <v>16</v>
      </c>
    </row>
    <row r="94" spans="1:18" x14ac:dyDescent="0.25">
      <c r="A94" s="12">
        <v>10</v>
      </c>
      <c r="B94" t="s">
        <v>362</v>
      </c>
      <c r="C94" t="s">
        <v>413</v>
      </c>
      <c r="D94" t="s">
        <v>352</v>
      </c>
      <c r="E94">
        <v>1</v>
      </c>
      <c r="G94">
        <v>1</v>
      </c>
      <c r="I94">
        <v>2</v>
      </c>
      <c r="J94">
        <v>0</v>
      </c>
      <c r="L94" t="s">
        <v>16</v>
      </c>
      <c r="M94" t="s">
        <v>16</v>
      </c>
      <c r="N94" t="s">
        <v>16</v>
      </c>
      <c r="P94">
        <v>1</v>
      </c>
      <c r="Q94" t="s">
        <v>18</v>
      </c>
      <c r="R94" t="s">
        <v>16</v>
      </c>
    </row>
    <row r="95" spans="1:18" s="9" customFormat="1" ht="15.75" thickBot="1" x14ac:dyDescent="0.3">
      <c r="A95" s="13">
        <v>14</v>
      </c>
      <c r="B95" s="2" t="s">
        <v>76</v>
      </c>
      <c r="C95" t="s">
        <v>413</v>
      </c>
      <c r="D95" s="2" t="s">
        <v>352</v>
      </c>
      <c r="E95" s="2">
        <v>1</v>
      </c>
      <c r="F95" s="2"/>
      <c r="G95" s="2">
        <v>1</v>
      </c>
      <c r="H95" s="2"/>
      <c r="I95">
        <v>2</v>
      </c>
      <c r="J95" s="2">
        <v>3</v>
      </c>
      <c r="K95" s="2"/>
      <c r="L95" s="2" t="s">
        <v>16</v>
      </c>
      <c r="M95" s="2" t="s">
        <v>16</v>
      </c>
      <c r="N95" s="2" t="s">
        <v>16</v>
      </c>
      <c r="O95" s="2"/>
      <c r="P95" s="2">
        <v>1</v>
      </c>
      <c r="Q95" s="2" t="s">
        <v>18</v>
      </c>
      <c r="R95" s="2" t="s">
        <v>16</v>
      </c>
    </row>
    <row r="96" spans="1:18" x14ac:dyDescent="0.25">
      <c r="A96" s="6">
        <v>12</v>
      </c>
      <c r="B96" t="s">
        <v>378</v>
      </c>
      <c r="C96" t="s">
        <v>413</v>
      </c>
      <c r="D96" t="s">
        <v>366</v>
      </c>
      <c r="E96">
        <v>1</v>
      </c>
      <c r="G96">
        <v>1</v>
      </c>
      <c r="I96">
        <v>2</v>
      </c>
      <c r="J96">
        <v>0</v>
      </c>
      <c r="L96" t="s">
        <v>16</v>
      </c>
      <c r="M96" t="s">
        <v>16</v>
      </c>
      <c r="N96" t="s">
        <v>16</v>
      </c>
      <c r="P96">
        <v>1</v>
      </c>
      <c r="Q96" t="s">
        <v>16</v>
      </c>
      <c r="R96" t="s">
        <v>16</v>
      </c>
    </row>
    <row r="97" spans="1:18" x14ac:dyDescent="0.25">
      <c r="A97" s="6">
        <v>14</v>
      </c>
      <c r="B97" s="3" t="s">
        <v>380</v>
      </c>
      <c r="C97" t="s">
        <v>413</v>
      </c>
      <c r="D97" s="3" t="s">
        <v>366</v>
      </c>
      <c r="E97" s="3">
        <v>0</v>
      </c>
      <c r="F97" s="3"/>
      <c r="G97" s="3">
        <v>2</v>
      </c>
      <c r="H97" s="3"/>
      <c r="I97">
        <v>2</v>
      </c>
      <c r="J97" s="3">
        <v>1</v>
      </c>
      <c r="K97" s="3"/>
      <c r="L97" s="3" t="s">
        <v>18</v>
      </c>
      <c r="M97" s="3" t="s">
        <v>18</v>
      </c>
      <c r="N97" s="3" t="s">
        <v>16</v>
      </c>
      <c r="O97" s="3"/>
      <c r="P97" s="3">
        <v>1</v>
      </c>
      <c r="Q97" s="3" t="s">
        <v>18</v>
      </c>
      <c r="R97" s="3" t="s">
        <v>16</v>
      </c>
    </row>
    <row r="98" spans="1:18" s="3" customFormat="1" x14ac:dyDescent="0.25">
      <c r="A98" s="6">
        <v>17</v>
      </c>
      <c r="B98" s="3" t="s">
        <v>384</v>
      </c>
      <c r="C98" t="s">
        <v>413</v>
      </c>
      <c r="D98" s="3" t="s">
        <v>366</v>
      </c>
      <c r="E98" s="3">
        <v>1</v>
      </c>
      <c r="G98" s="3">
        <v>1</v>
      </c>
      <c r="H98" s="3" t="s">
        <v>389</v>
      </c>
      <c r="I98">
        <v>2</v>
      </c>
      <c r="J98" s="3">
        <v>1</v>
      </c>
      <c r="L98" s="3" t="s">
        <v>18</v>
      </c>
      <c r="M98" s="3" t="s">
        <v>16</v>
      </c>
      <c r="N98" s="3" t="s">
        <v>16</v>
      </c>
      <c r="P98" s="3">
        <v>2</v>
      </c>
      <c r="Q98" s="3" t="s">
        <v>16</v>
      </c>
      <c r="R98" s="3" t="s">
        <v>16</v>
      </c>
    </row>
    <row r="102" spans="1:18" x14ac:dyDescent="0.25">
      <c r="C102" t="s">
        <v>392</v>
      </c>
      <c r="F102" t="s">
        <v>398</v>
      </c>
      <c r="I102" t="s">
        <v>399</v>
      </c>
      <c r="K102" t="s">
        <v>393</v>
      </c>
    </row>
    <row r="103" spans="1:18" x14ac:dyDescent="0.25">
      <c r="C103" s="6">
        <v>0</v>
      </c>
      <c r="D103" s="6">
        <f>COUNTIF($J$2:$J$121,"0")</f>
        <v>42</v>
      </c>
      <c r="F103" s="6" t="s">
        <v>16</v>
      </c>
      <c r="G103" s="6">
        <f>COUNTIF($L$2:$L$121,"oui")</f>
        <v>88</v>
      </c>
      <c r="I103" s="6">
        <v>0</v>
      </c>
      <c r="K103">
        <f>COUNTIF($P$2:$P$121,"0")</f>
        <v>10</v>
      </c>
    </row>
    <row r="104" spans="1:18" x14ac:dyDescent="0.25">
      <c r="C104">
        <v>1</v>
      </c>
      <c r="D104">
        <f>COUNTIF($J$2:$J$121,"1")</f>
        <v>37</v>
      </c>
      <c r="F104" s="6" t="s">
        <v>18</v>
      </c>
      <c r="G104" s="6">
        <f>COUNTIF($L$2:$L$121,"non")</f>
        <v>9</v>
      </c>
      <c r="I104" s="6">
        <v>1</v>
      </c>
      <c r="K104">
        <f>COUNTIF($P$2:$P$121,"1")</f>
        <v>59</v>
      </c>
    </row>
    <row r="105" spans="1:18" x14ac:dyDescent="0.25">
      <c r="C105">
        <v>2</v>
      </c>
      <c r="D105">
        <f>COUNTIF($J$2:$J$121,"2")</f>
        <v>12</v>
      </c>
      <c r="I105" s="6">
        <v>2</v>
      </c>
      <c r="J105" s="6"/>
      <c r="K105" s="6">
        <f>COUNTIF($P$2:$P$121,"2")</f>
        <v>20</v>
      </c>
    </row>
    <row r="106" spans="1:18" x14ac:dyDescent="0.25">
      <c r="C106">
        <v>3</v>
      </c>
      <c r="D106">
        <f>COUNTIF($J$2:$J$121,"3")</f>
        <v>3</v>
      </c>
      <c r="I106" s="20">
        <v>3</v>
      </c>
      <c r="J106" s="20"/>
      <c r="K106" s="20">
        <f>COUNTIF($P$2:$P$121,"3")</f>
        <v>5</v>
      </c>
    </row>
    <row r="107" spans="1:18" x14ac:dyDescent="0.25">
      <c r="C107">
        <v>4</v>
      </c>
      <c r="D107">
        <f>COUNTIF($J$2:$J$121,"4")</f>
        <v>3</v>
      </c>
      <c r="I107" s="21">
        <v>4</v>
      </c>
      <c r="J107" s="21"/>
      <c r="K107" s="21">
        <f>COUNTIF($P$2:$P$121,"4")</f>
        <v>2</v>
      </c>
    </row>
    <row r="108" spans="1:18" x14ac:dyDescent="0.25">
      <c r="C108" s="15" t="s">
        <v>225</v>
      </c>
      <c r="D108">
        <f>COUNTIF($J$2:$J$121,"5")</f>
        <v>0</v>
      </c>
      <c r="I108" s="6">
        <v>5</v>
      </c>
      <c r="K108">
        <f>COUNTIF($P$2:$P$121,"5")</f>
        <v>0</v>
      </c>
    </row>
    <row r="110" spans="1:18" x14ac:dyDescent="0.25">
      <c r="C110" t="s">
        <v>400</v>
      </c>
      <c r="D110">
        <f>SUM(D103:D108)</f>
        <v>97</v>
      </c>
    </row>
  </sheetData>
  <conditionalFormatting sqref="I1:I98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I102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668E3A-A611-427E-BFC6-129BB15EC391}">
  <dimension ref="A1:R60"/>
  <sheetViews>
    <sheetView topLeftCell="A14" workbookViewId="0">
      <selection activeCell="C2" sqref="C2:C49"/>
    </sheetView>
  </sheetViews>
  <sheetFormatPr baseColWidth="10" defaultRowHeight="15" x14ac:dyDescent="0.25"/>
  <sheetData>
    <row r="1" spans="1:18" ht="60" x14ac:dyDescent="0.25"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4</v>
      </c>
      <c r="J1" t="s">
        <v>6</v>
      </c>
      <c r="K1" t="s">
        <v>4</v>
      </c>
      <c r="L1" s="1" t="s">
        <v>402</v>
      </c>
      <c r="M1" t="s">
        <v>8</v>
      </c>
      <c r="N1" t="s">
        <v>9</v>
      </c>
      <c r="O1" t="s">
        <v>10</v>
      </c>
      <c r="P1" t="s">
        <v>11</v>
      </c>
      <c r="Q1" t="s">
        <v>12</v>
      </c>
      <c r="R1" t="s">
        <v>13</v>
      </c>
    </row>
    <row r="2" spans="1:18" x14ac:dyDescent="0.25">
      <c r="A2">
        <v>2</v>
      </c>
      <c r="B2" t="s">
        <v>17</v>
      </c>
      <c r="C2" t="s">
        <v>413</v>
      </c>
      <c r="D2" t="s">
        <v>15</v>
      </c>
      <c r="E2">
        <v>0</v>
      </c>
      <c r="G2">
        <v>3</v>
      </c>
      <c r="I2">
        <v>3</v>
      </c>
      <c r="J2">
        <v>3</v>
      </c>
      <c r="L2" t="s">
        <v>16</v>
      </c>
      <c r="M2" t="s">
        <v>18</v>
      </c>
      <c r="N2" t="s">
        <v>16</v>
      </c>
      <c r="P2">
        <v>1</v>
      </c>
      <c r="Q2" t="s">
        <v>16</v>
      </c>
      <c r="R2" t="s">
        <v>16</v>
      </c>
    </row>
    <row r="3" spans="1:18" x14ac:dyDescent="0.25">
      <c r="A3">
        <v>3</v>
      </c>
      <c r="B3" t="s">
        <v>19</v>
      </c>
      <c r="C3" t="s">
        <v>413</v>
      </c>
      <c r="D3" t="s">
        <v>15</v>
      </c>
      <c r="E3">
        <v>1</v>
      </c>
      <c r="G3">
        <v>2</v>
      </c>
      <c r="I3">
        <v>3</v>
      </c>
      <c r="J3">
        <v>1</v>
      </c>
      <c r="L3" t="s">
        <v>16</v>
      </c>
      <c r="M3" t="s">
        <v>16</v>
      </c>
      <c r="N3" t="s">
        <v>16</v>
      </c>
      <c r="P3">
        <v>2</v>
      </c>
      <c r="Q3" t="s">
        <v>16</v>
      </c>
      <c r="R3" t="s">
        <v>16</v>
      </c>
    </row>
    <row r="4" spans="1:18" x14ac:dyDescent="0.25">
      <c r="A4">
        <v>5</v>
      </c>
      <c r="B4" t="s">
        <v>21</v>
      </c>
      <c r="C4" t="s">
        <v>413</v>
      </c>
      <c r="D4" t="s">
        <v>15</v>
      </c>
      <c r="E4">
        <v>0</v>
      </c>
      <c r="G4">
        <v>3</v>
      </c>
      <c r="I4">
        <v>3</v>
      </c>
      <c r="J4">
        <v>0</v>
      </c>
      <c r="L4" t="s">
        <v>16</v>
      </c>
      <c r="M4" t="s">
        <v>16</v>
      </c>
      <c r="N4" t="s">
        <v>16</v>
      </c>
      <c r="P4">
        <v>1</v>
      </c>
      <c r="Q4" t="s">
        <v>16</v>
      </c>
      <c r="R4" t="s">
        <v>16</v>
      </c>
    </row>
    <row r="5" spans="1:18" x14ac:dyDescent="0.25">
      <c r="A5">
        <v>9</v>
      </c>
      <c r="B5" t="s">
        <v>25</v>
      </c>
      <c r="C5" t="s">
        <v>413</v>
      </c>
      <c r="D5" t="s">
        <v>15</v>
      </c>
      <c r="E5">
        <v>1</v>
      </c>
      <c r="G5">
        <v>2</v>
      </c>
      <c r="I5">
        <v>3</v>
      </c>
      <c r="J5">
        <v>0</v>
      </c>
      <c r="L5" t="s">
        <v>16</v>
      </c>
      <c r="M5" t="s">
        <v>26</v>
      </c>
      <c r="N5" t="s">
        <v>16</v>
      </c>
      <c r="P5">
        <v>2</v>
      </c>
      <c r="Q5" t="s">
        <v>18</v>
      </c>
      <c r="R5" t="s">
        <v>16</v>
      </c>
    </row>
    <row r="6" spans="1:18" x14ac:dyDescent="0.25">
      <c r="A6" s="12">
        <v>10</v>
      </c>
      <c r="B6" t="s">
        <v>52</v>
      </c>
      <c r="C6" t="s">
        <v>413</v>
      </c>
      <c r="D6" t="s">
        <v>43</v>
      </c>
      <c r="E6">
        <v>1</v>
      </c>
      <c r="G6">
        <v>2</v>
      </c>
      <c r="I6">
        <v>3</v>
      </c>
      <c r="J6">
        <v>3</v>
      </c>
      <c r="L6" t="s">
        <v>16</v>
      </c>
      <c r="M6" t="s">
        <v>16</v>
      </c>
      <c r="N6" t="s">
        <v>16</v>
      </c>
      <c r="P6">
        <v>3</v>
      </c>
      <c r="Q6" t="s">
        <v>18</v>
      </c>
      <c r="R6" t="s">
        <v>16</v>
      </c>
    </row>
    <row r="7" spans="1:18" x14ac:dyDescent="0.25">
      <c r="A7" s="12">
        <v>14</v>
      </c>
      <c r="B7" t="s">
        <v>56</v>
      </c>
      <c r="C7" t="s">
        <v>413</v>
      </c>
      <c r="D7" t="s">
        <v>43</v>
      </c>
      <c r="E7">
        <v>2</v>
      </c>
      <c r="G7">
        <v>1</v>
      </c>
      <c r="I7">
        <v>3</v>
      </c>
      <c r="J7">
        <v>2</v>
      </c>
      <c r="L7" t="s">
        <v>16</v>
      </c>
      <c r="M7" t="s">
        <v>16</v>
      </c>
      <c r="N7" t="s">
        <v>16</v>
      </c>
      <c r="P7">
        <v>1</v>
      </c>
      <c r="Q7" t="s">
        <v>18</v>
      </c>
      <c r="R7" t="s">
        <v>16</v>
      </c>
    </row>
    <row r="8" spans="1:18" x14ac:dyDescent="0.25">
      <c r="A8" s="12">
        <v>23</v>
      </c>
      <c r="B8" t="s">
        <v>69</v>
      </c>
      <c r="C8" t="s">
        <v>413</v>
      </c>
      <c r="D8" t="s">
        <v>43</v>
      </c>
      <c r="E8">
        <v>0</v>
      </c>
      <c r="G8">
        <v>3</v>
      </c>
      <c r="I8">
        <v>3</v>
      </c>
      <c r="J8">
        <v>4</v>
      </c>
      <c r="L8" t="s">
        <v>16</v>
      </c>
      <c r="M8" t="s">
        <v>16</v>
      </c>
      <c r="N8" t="s">
        <v>16</v>
      </c>
      <c r="P8">
        <v>2</v>
      </c>
      <c r="Q8" t="s">
        <v>16</v>
      </c>
      <c r="R8" t="s">
        <v>16</v>
      </c>
    </row>
    <row r="9" spans="1:18" x14ac:dyDescent="0.25">
      <c r="A9" s="12">
        <v>3</v>
      </c>
      <c r="B9" t="s">
        <v>74</v>
      </c>
      <c r="C9" t="s">
        <v>413</v>
      </c>
      <c r="D9" t="s">
        <v>72</v>
      </c>
      <c r="E9">
        <v>1</v>
      </c>
      <c r="G9">
        <v>2</v>
      </c>
      <c r="I9">
        <v>3</v>
      </c>
      <c r="J9">
        <v>1</v>
      </c>
      <c r="L9" t="s">
        <v>16</v>
      </c>
      <c r="M9" t="s">
        <v>16</v>
      </c>
      <c r="N9" t="s">
        <v>16</v>
      </c>
      <c r="P9">
        <v>1</v>
      </c>
      <c r="Q9" t="s">
        <v>16</v>
      </c>
      <c r="R9" t="s">
        <v>16</v>
      </c>
    </row>
    <row r="10" spans="1:18" x14ac:dyDescent="0.25">
      <c r="A10" s="12">
        <v>4</v>
      </c>
      <c r="B10" t="s">
        <v>75</v>
      </c>
      <c r="C10" t="s">
        <v>413</v>
      </c>
      <c r="D10" t="s">
        <v>72</v>
      </c>
      <c r="E10">
        <v>2</v>
      </c>
      <c r="G10">
        <v>1</v>
      </c>
      <c r="I10">
        <v>3</v>
      </c>
      <c r="J10">
        <v>2</v>
      </c>
      <c r="L10" t="s">
        <v>16</v>
      </c>
      <c r="M10" t="s">
        <v>16</v>
      </c>
      <c r="N10" t="s">
        <v>16</v>
      </c>
      <c r="P10">
        <v>1</v>
      </c>
      <c r="Q10" t="s">
        <v>18</v>
      </c>
      <c r="R10" t="s">
        <v>16</v>
      </c>
    </row>
    <row r="11" spans="1:18" x14ac:dyDescent="0.25">
      <c r="A11" s="12">
        <v>5</v>
      </c>
      <c r="B11" t="s">
        <v>76</v>
      </c>
      <c r="C11" t="s">
        <v>413</v>
      </c>
      <c r="D11" t="s">
        <v>72</v>
      </c>
      <c r="E11">
        <v>1</v>
      </c>
      <c r="G11">
        <v>2</v>
      </c>
      <c r="I11">
        <v>3</v>
      </c>
      <c r="J11">
        <v>3</v>
      </c>
      <c r="L11" t="s">
        <v>16</v>
      </c>
      <c r="M11" t="s">
        <v>16</v>
      </c>
      <c r="N11" t="s">
        <v>16</v>
      </c>
      <c r="P11">
        <v>0</v>
      </c>
      <c r="Q11" t="s">
        <v>16</v>
      </c>
      <c r="R11" t="s">
        <v>16</v>
      </c>
    </row>
    <row r="12" spans="1:18" x14ac:dyDescent="0.25">
      <c r="A12" s="12">
        <v>8</v>
      </c>
      <c r="B12" t="s">
        <v>79</v>
      </c>
      <c r="C12" t="s">
        <v>413</v>
      </c>
      <c r="D12" t="s">
        <v>72</v>
      </c>
      <c r="E12">
        <v>0</v>
      </c>
      <c r="G12">
        <v>3</v>
      </c>
      <c r="I12">
        <v>3</v>
      </c>
      <c r="J12">
        <v>1</v>
      </c>
      <c r="L12" t="s">
        <v>16</v>
      </c>
      <c r="M12" t="s">
        <v>16</v>
      </c>
      <c r="N12" t="s">
        <v>16</v>
      </c>
      <c r="P12">
        <v>0</v>
      </c>
      <c r="Q12" t="s">
        <v>18</v>
      </c>
      <c r="R12" t="s">
        <v>16</v>
      </c>
    </row>
    <row r="13" spans="1:18" x14ac:dyDescent="0.25">
      <c r="A13" s="12">
        <v>16</v>
      </c>
      <c r="B13" t="s">
        <v>88</v>
      </c>
      <c r="C13" t="s">
        <v>413</v>
      </c>
      <c r="D13" t="s">
        <v>72</v>
      </c>
      <c r="E13">
        <v>1</v>
      </c>
      <c r="G13">
        <v>2</v>
      </c>
      <c r="I13">
        <v>3</v>
      </c>
      <c r="J13">
        <v>0</v>
      </c>
      <c r="L13" t="s">
        <v>16</v>
      </c>
      <c r="M13" t="s">
        <v>16</v>
      </c>
      <c r="N13" t="s">
        <v>16</v>
      </c>
      <c r="P13">
        <v>2</v>
      </c>
      <c r="Q13" t="s">
        <v>18</v>
      </c>
      <c r="R13" t="s">
        <v>16</v>
      </c>
    </row>
    <row r="14" spans="1:18" s="2" customFormat="1" ht="15.75" thickBot="1" x14ac:dyDescent="0.3">
      <c r="A14" s="13">
        <v>24</v>
      </c>
      <c r="B14" s="2" t="s">
        <v>96</v>
      </c>
      <c r="C14" t="s">
        <v>413</v>
      </c>
      <c r="D14" s="2" t="s">
        <v>72</v>
      </c>
      <c r="E14" s="2">
        <v>0</v>
      </c>
      <c r="G14" s="2">
        <v>3</v>
      </c>
      <c r="I14">
        <v>3</v>
      </c>
      <c r="J14" s="2">
        <v>2</v>
      </c>
      <c r="L14" s="2" t="s">
        <v>16</v>
      </c>
      <c r="M14" s="2" t="s">
        <v>16</v>
      </c>
      <c r="N14" s="2" t="s">
        <v>16</v>
      </c>
      <c r="P14" s="2">
        <v>1</v>
      </c>
      <c r="Q14" s="2" t="s">
        <v>16</v>
      </c>
      <c r="R14" s="2" t="s">
        <v>16</v>
      </c>
    </row>
    <row r="15" spans="1:18" x14ac:dyDescent="0.25">
      <c r="A15" s="12">
        <v>6</v>
      </c>
      <c r="B15" t="s">
        <v>105</v>
      </c>
      <c r="C15" t="s">
        <v>413</v>
      </c>
      <c r="D15" t="s">
        <v>98</v>
      </c>
      <c r="E15">
        <v>1</v>
      </c>
      <c r="G15">
        <v>2</v>
      </c>
      <c r="I15">
        <v>3</v>
      </c>
      <c r="J15">
        <v>2</v>
      </c>
      <c r="L15" t="s">
        <v>16</v>
      </c>
      <c r="M15" t="s">
        <v>16</v>
      </c>
      <c r="N15" t="s">
        <v>16</v>
      </c>
      <c r="P15">
        <v>2</v>
      </c>
      <c r="Q15" t="s">
        <v>16</v>
      </c>
      <c r="R15" t="s">
        <v>16</v>
      </c>
    </row>
    <row r="16" spans="1:18" s="3" customFormat="1" x14ac:dyDescent="0.25">
      <c r="A16" s="12">
        <v>10</v>
      </c>
      <c r="B16" s="3" t="s">
        <v>109</v>
      </c>
      <c r="C16" t="s">
        <v>413</v>
      </c>
      <c r="D16" s="3" t="s">
        <v>98</v>
      </c>
      <c r="E16" s="3">
        <v>1</v>
      </c>
      <c r="G16" s="3">
        <v>2</v>
      </c>
      <c r="I16">
        <v>3</v>
      </c>
      <c r="J16" s="3">
        <v>1</v>
      </c>
      <c r="L16" s="3" t="s">
        <v>16</v>
      </c>
      <c r="M16" s="3" t="s">
        <v>16</v>
      </c>
      <c r="N16" s="3" t="s">
        <v>16</v>
      </c>
      <c r="P16" s="3">
        <v>1</v>
      </c>
      <c r="Q16" s="3" t="s">
        <v>18</v>
      </c>
      <c r="R16" s="3" t="s">
        <v>16</v>
      </c>
    </row>
    <row r="17" spans="1:18" x14ac:dyDescent="0.25">
      <c r="A17" s="12">
        <v>13</v>
      </c>
      <c r="B17" t="s">
        <v>112</v>
      </c>
      <c r="C17" t="s">
        <v>413</v>
      </c>
      <c r="D17" t="s">
        <v>98</v>
      </c>
      <c r="E17">
        <v>1</v>
      </c>
      <c r="G17">
        <v>2</v>
      </c>
      <c r="I17">
        <v>3</v>
      </c>
      <c r="J17">
        <v>0</v>
      </c>
      <c r="L17" t="s">
        <v>16</v>
      </c>
      <c r="M17" t="s">
        <v>16</v>
      </c>
      <c r="N17" t="s">
        <v>16</v>
      </c>
      <c r="P17">
        <v>2</v>
      </c>
      <c r="Q17" t="s">
        <v>18</v>
      </c>
      <c r="R17" t="s">
        <v>16</v>
      </c>
    </row>
    <row r="18" spans="1:18" x14ac:dyDescent="0.25">
      <c r="A18" s="12">
        <v>21</v>
      </c>
      <c r="B18" t="s">
        <v>119</v>
      </c>
      <c r="C18" t="s">
        <v>413</v>
      </c>
      <c r="D18" t="s">
        <v>98</v>
      </c>
      <c r="E18">
        <v>2</v>
      </c>
      <c r="G18">
        <v>1</v>
      </c>
      <c r="I18">
        <v>3</v>
      </c>
      <c r="J18">
        <v>4</v>
      </c>
      <c r="L18" t="s">
        <v>16</v>
      </c>
      <c r="M18" t="s">
        <v>16</v>
      </c>
      <c r="N18" t="s">
        <v>16</v>
      </c>
      <c r="P18">
        <v>1</v>
      </c>
      <c r="Q18" t="s">
        <v>18</v>
      </c>
      <c r="R18" t="s">
        <v>120</v>
      </c>
    </row>
    <row r="19" spans="1:18" x14ac:dyDescent="0.25">
      <c r="A19" s="12">
        <v>9</v>
      </c>
      <c r="B19" t="s">
        <v>136</v>
      </c>
      <c r="C19" t="s">
        <v>413</v>
      </c>
      <c r="D19" t="s">
        <v>125</v>
      </c>
      <c r="E19">
        <v>0</v>
      </c>
      <c r="G19">
        <v>3</v>
      </c>
      <c r="I19">
        <v>3</v>
      </c>
      <c r="J19">
        <v>1</v>
      </c>
      <c r="L19" t="s">
        <v>16</v>
      </c>
      <c r="M19" t="s">
        <v>16</v>
      </c>
      <c r="N19" t="s">
        <v>16</v>
      </c>
      <c r="P19">
        <v>0</v>
      </c>
      <c r="Q19" t="s">
        <v>18</v>
      </c>
      <c r="R19" t="s">
        <v>16</v>
      </c>
    </row>
    <row r="20" spans="1:18" x14ac:dyDescent="0.25">
      <c r="A20" s="12">
        <v>13</v>
      </c>
      <c r="B20" t="s">
        <v>141</v>
      </c>
      <c r="C20" t="s">
        <v>413</v>
      </c>
      <c r="D20" t="s">
        <v>125</v>
      </c>
      <c r="E20">
        <v>0</v>
      </c>
      <c r="G20">
        <v>3</v>
      </c>
      <c r="H20" t="s">
        <v>142</v>
      </c>
      <c r="I20">
        <v>3</v>
      </c>
      <c r="J20">
        <v>1</v>
      </c>
      <c r="K20" t="s">
        <v>143</v>
      </c>
      <c r="L20" t="s">
        <v>16</v>
      </c>
      <c r="M20" t="s">
        <v>16</v>
      </c>
      <c r="N20" t="s">
        <v>16</v>
      </c>
      <c r="P20">
        <v>1</v>
      </c>
      <c r="Q20" t="s">
        <v>16</v>
      </c>
      <c r="R20" t="s">
        <v>16</v>
      </c>
    </row>
    <row r="21" spans="1:18" x14ac:dyDescent="0.25">
      <c r="A21" s="12">
        <v>18</v>
      </c>
      <c r="B21" t="s">
        <v>148</v>
      </c>
      <c r="C21" t="s">
        <v>413</v>
      </c>
      <c r="D21" t="s">
        <v>125</v>
      </c>
      <c r="E21">
        <v>0</v>
      </c>
      <c r="G21">
        <v>3</v>
      </c>
      <c r="I21">
        <v>3</v>
      </c>
      <c r="J21">
        <v>0</v>
      </c>
      <c r="L21" t="s">
        <v>16</v>
      </c>
      <c r="M21" t="s">
        <v>16</v>
      </c>
      <c r="N21" t="s">
        <v>16</v>
      </c>
      <c r="P21">
        <v>4</v>
      </c>
      <c r="Q21" t="s">
        <v>18</v>
      </c>
      <c r="R21" t="s">
        <v>16</v>
      </c>
    </row>
    <row r="22" spans="1:18" x14ac:dyDescent="0.25">
      <c r="A22" s="12">
        <v>19</v>
      </c>
      <c r="B22" t="s">
        <v>149</v>
      </c>
      <c r="C22" t="s">
        <v>413</v>
      </c>
      <c r="D22" t="s">
        <v>125</v>
      </c>
      <c r="E22">
        <v>0</v>
      </c>
      <c r="G22">
        <v>3</v>
      </c>
      <c r="I22">
        <v>3</v>
      </c>
      <c r="J22">
        <v>1</v>
      </c>
      <c r="L22" t="s">
        <v>16</v>
      </c>
      <c r="M22" t="s">
        <v>16</v>
      </c>
      <c r="N22" t="s">
        <v>16</v>
      </c>
      <c r="P22">
        <v>0</v>
      </c>
      <c r="Q22" t="s">
        <v>18</v>
      </c>
      <c r="R22" t="s">
        <v>16</v>
      </c>
    </row>
    <row r="23" spans="1:18" s="5" customFormat="1" x14ac:dyDescent="0.25">
      <c r="A23" s="12">
        <v>5</v>
      </c>
      <c r="B23" t="s">
        <v>159</v>
      </c>
      <c r="C23" t="s">
        <v>413</v>
      </c>
      <c r="D23" t="s">
        <v>155</v>
      </c>
      <c r="E23">
        <v>2</v>
      </c>
      <c r="F23"/>
      <c r="G23">
        <v>1</v>
      </c>
      <c r="H23"/>
      <c r="I23">
        <v>3</v>
      </c>
      <c r="J23">
        <v>1</v>
      </c>
      <c r="K23"/>
      <c r="L23" t="s">
        <v>16</v>
      </c>
      <c r="M23" t="s">
        <v>16</v>
      </c>
      <c r="N23" t="s">
        <v>16</v>
      </c>
      <c r="O23"/>
      <c r="P23">
        <v>1</v>
      </c>
      <c r="Q23" t="s">
        <v>16</v>
      </c>
      <c r="R23" t="s">
        <v>16</v>
      </c>
    </row>
    <row r="24" spans="1:18" x14ac:dyDescent="0.25">
      <c r="A24" s="12">
        <v>8</v>
      </c>
      <c r="B24" s="3" t="s">
        <v>165</v>
      </c>
      <c r="C24" t="s">
        <v>413</v>
      </c>
      <c r="D24" s="3" t="s">
        <v>155</v>
      </c>
      <c r="E24" s="3">
        <v>1</v>
      </c>
      <c r="F24" s="3"/>
      <c r="G24" s="3">
        <v>2</v>
      </c>
      <c r="H24" s="3"/>
      <c r="I24">
        <v>3</v>
      </c>
      <c r="J24" s="3">
        <v>0</v>
      </c>
      <c r="K24" s="3"/>
      <c r="L24" s="3" t="s">
        <v>16</v>
      </c>
      <c r="M24" s="3" t="s">
        <v>16</v>
      </c>
      <c r="N24" s="3" t="s">
        <v>16</v>
      </c>
      <c r="O24" s="3"/>
      <c r="P24" s="3">
        <v>3</v>
      </c>
      <c r="Q24" s="3" t="s">
        <v>16</v>
      </c>
      <c r="R24" s="3" t="s">
        <v>16</v>
      </c>
    </row>
    <row r="25" spans="1:18" x14ac:dyDescent="0.25">
      <c r="A25" s="12">
        <v>9</v>
      </c>
      <c r="B25" t="s">
        <v>166</v>
      </c>
      <c r="C25" t="s">
        <v>413</v>
      </c>
      <c r="D25" t="s">
        <v>155</v>
      </c>
      <c r="E25">
        <v>0</v>
      </c>
      <c r="G25">
        <v>3</v>
      </c>
      <c r="I25">
        <v>3</v>
      </c>
      <c r="J25">
        <v>2</v>
      </c>
      <c r="L25" t="s">
        <v>16</v>
      </c>
      <c r="M25" t="s">
        <v>16</v>
      </c>
      <c r="N25" t="s">
        <v>16</v>
      </c>
      <c r="P25">
        <v>1</v>
      </c>
      <c r="Q25" t="s">
        <v>16</v>
      </c>
      <c r="R25" t="s">
        <v>16</v>
      </c>
    </row>
    <row r="26" spans="1:18" x14ac:dyDescent="0.25">
      <c r="A26" s="12">
        <v>18</v>
      </c>
      <c r="B26" t="s">
        <v>177</v>
      </c>
      <c r="C26" t="s">
        <v>413</v>
      </c>
      <c r="D26" t="s">
        <v>155</v>
      </c>
      <c r="E26">
        <v>1</v>
      </c>
      <c r="G26">
        <v>2</v>
      </c>
      <c r="I26">
        <v>3</v>
      </c>
      <c r="J26">
        <v>0</v>
      </c>
      <c r="L26" t="s">
        <v>16</v>
      </c>
      <c r="M26" t="s">
        <v>16</v>
      </c>
      <c r="N26" t="s">
        <v>16</v>
      </c>
      <c r="P26">
        <v>2</v>
      </c>
      <c r="Q26" t="s">
        <v>18</v>
      </c>
      <c r="R26" t="s">
        <v>16</v>
      </c>
    </row>
    <row r="27" spans="1:18" x14ac:dyDescent="0.25">
      <c r="A27" s="12">
        <v>13</v>
      </c>
      <c r="B27" t="s">
        <v>199</v>
      </c>
      <c r="C27" t="s">
        <v>413</v>
      </c>
      <c r="D27" t="s">
        <v>185</v>
      </c>
      <c r="E27">
        <v>2</v>
      </c>
      <c r="G27">
        <v>1</v>
      </c>
      <c r="I27">
        <v>3</v>
      </c>
      <c r="J27">
        <v>1</v>
      </c>
      <c r="L27" t="s">
        <v>16</v>
      </c>
      <c r="M27" t="s">
        <v>16</v>
      </c>
      <c r="N27" t="s">
        <v>16</v>
      </c>
      <c r="P27">
        <v>3</v>
      </c>
      <c r="Q27" t="s">
        <v>18</v>
      </c>
      <c r="R27" t="s">
        <v>16</v>
      </c>
    </row>
    <row r="28" spans="1:18" x14ac:dyDescent="0.25">
      <c r="A28" s="12">
        <v>4</v>
      </c>
      <c r="B28" t="s">
        <v>206</v>
      </c>
      <c r="C28" t="s">
        <v>413</v>
      </c>
      <c r="D28" t="s">
        <v>203</v>
      </c>
      <c r="E28">
        <v>0</v>
      </c>
      <c r="G28">
        <v>3</v>
      </c>
      <c r="I28">
        <v>3</v>
      </c>
      <c r="J28">
        <v>1</v>
      </c>
      <c r="L28" t="s">
        <v>16</v>
      </c>
      <c r="M28" t="s">
        <v>16</v>
      </c>
      <c r="N28" t="s">
        <v>16</v>
      </c>
      <c r="P28">
        <v>2</v>
      </c>
      <c r="Q28" t="s">
        <v>18</v>
      </c>
      <c r="R28" t="s">
        <v>16</v>
      </c>
    </row>
    <row r="29" spans="1:18" x14ac:dyDescent="0.25">
      <c r="A29" s="12">
        <v>17</v>
      </c>
      <c r="B29" t="s">
        <v>223</v>
      </c>
      <c r="C29" t="s">
        <v>413</v>
      </c>
      <c r="D29" t="s">
        <v>203</v>
      </c>
      <c r="E29">
        <v>1</v>
      </c>
      <c r="G29">
        <v>2</v>
      </c>
      <c r="I29">
        <v>3</v>
      </c>
      <c r="J29">
        <v>3</v>
      </c>
      <c r="L29" t="s">
        <v>16</v>
      </c>
      <c r="M29" t="s">
        <v>16</v>
      </c>
      <c r="N29" t="s">
        <v>16</v>
      </c>
      <c r="P29">
        <v>1</v>
      </c>
      <c r="Q29" t="s">
        <v>16</v>
      </c>
      <c r="R29" t="s">
        <v>16</v>
      </c>
    </row>
    <row r="30" spans="1:18" x14ac:dyDescent="0.25">
      <c r="A30" s="12">
        <v>19</v>
      </c>
      <c r="B30" t="s">
        <v>226</v>
      </c>
      <c r="C30" t="s">
        <v>413</v>
      </c>
      <c r="D30" t="s">
        <v>203</v>
      </c>
      <c r="E30">
        <v>1</v>
      </c>
      <c r="G30">
        <v>2</v>
      </c>
      <c r="I30">
        <v>3</v>
      </c>
      <c r="J30">
        <v>0</v>
      </c>
      <c r="L30" t="s">
        <v>16</v>
      </c>
      <c r="M30" t="s">
        <v>16</v>
      </c>
      <c r="N30" t="s">
        <v>16</v>
      </c>
      <c r="P30">
        <v>4</v>
      </c>
      <c r="Q30" t="s">
        <v>16</v>
      </c>
      <c r="R30" t="s">
        <v>16</v>
      </c>
    </row>
    <row r="31" spans="1:18" s="3" customFormat="1" x14ac:dyDescent="0.25">
      <c r="A31" s="12">
        <v>5</v>
      </c>
      <c r="B31" t="s">
        <v>240</v>
      </c>
      <c r="C31" t="s">
        <v>413</v>
      </c>
      <c r="D31" t="s">
        <v>236</v>
      </c>
      <c r="E31">
        <v>1</v>
      </c>
      <c r="F31"/>
      <c r="G31">
        <v>2</v>
      </c>
      <c r="H31"/>
      <c r="I31">
        <v>3</v>
      </c>
      <c r="J31">
        <v>1</v>
      </c>
      <c r="K31"/>
      <c r="L31" t="s">
        <v>16</v>
      </c>
      <c r="M31" t="s">
        <v>16</v>
      </c>
      <c r="N31" t="s">
        <v>16</v>
      </c>
      <c r="O31"/>
      <c r="P31">
        <v>1</v>
      </c>
      <c r="Q31" t="s">
        <v>16</v>
      </c>
      <c r="R31" t="s">
        <v>16</v>
      </c>
    </row>
    <row r="32" spans="1:18" x14ac:dyDescent="0.25">
      <c r="A32" s="12">
        <v>10</v>
      </c>
      <c r="B32" t="s">
        <v>244</v>
      </c>
      <c r="C32" t="s">
        <v>413</v>
      </c>
      <c r="D32" t="s">
        <v>236</v>
      </c>
      <c r="E32">
        <v>1</v>
      </c>
      <c r="G32">
        <v>2</v>
      </c>
      <c r="I32">
        <v>3</v>
      </c>
      <c r="J32">
        <v>2</v>
      </c>
      <c r="L32" t="s">
        <v>16</v>
      </c>
      <c r="M32" t="s">
        <v>16</v>
      </c>
      <c r="N32" t="s">
        <v>16</v>
      </c>
      <c r="P32">
        <v>2</v>
      </c>
      <c r="Q32" t="s">
        <v>16</v>
      </c>
      <c r="R32" t="s">
        <v>16</v>
      </c>
    </row>
    <row r="33" spans="1:18" x14ac:dyDescent="0.25">
      <c r="A33" s="12">
        <v>13</v>
      </c>
      <c r="B33" t="s">
        <v>247</v>
      </c>
      <c r="C33" t="s">
        <v>413</v>
      </c>
      <c r="D33" t="s">
        <v>236</v>
      </c>
      <c r="E33">
        <v>1</v>
      </c>
      <c r="G33">
        <v>2</v>
      </c>
      <c r="I33">
        <v>3</v>
      </c>
      <c r="J33">
        <v>1</v>
      </c>
      <c r="L33" t="s">
        <v>16</v>
      </c>
      <c r="M33" t="s">
        <v>16</v>
      </c>
      <c r="N33" t="s">
        <v>16</v>
      </c>
      <c r="P33">
        <v>2</v>
      </c>
      <c r="Q33" t="s">
        <v>18</v>
      </c>
      <c r="R33" t="s">
        <v>16</v>
      </c>
    </row>
    <row r="34" spans="1:18" s="2" customFormat="1" ht="15.75" thickBot="1" x14ac:dyDescent="0.3">
      <c r="A34" s="13">
        <v>20</v>
      </c>
      <c r="B34" s="2" t="s">
        <v>255</v>
      </c>
      <c r="C34" t="s">
        <v>413</v>
      </c>
      <c r="D34" s="2" t="s">
        <v>236</v>
      </c>
      <c r="E34" s="2">
        <v>0</v>
      </c>
      <c r="G34" s="2">
        <v>3</v>
      </c>
      <c r="I34">
        <v>3</v>
      </c>
      <c r="J34" s="2">
        <v>1</v>
      </c>
      <c r="L34" s="2" t="s">
        <v>16</v>
      </c>
      <c r="M34" s="2" t="s">
        <v>16</v>
      </c>
      <c r="N34" s="2" t="s">
        <v>16</v>
      </c>
      <c r="P34" s="2">
        <v>1</v>
      </c>
      <c r="Q34" s="2" t="s">
        <v>16</v>
      </c>
      <c r="R34" s="2" t="s">
        <v>16</v>
      </c>
    </row>
    <row r="35" spans="1:18" x14ac:dyDescent="0.25">
      <c r="A35" s="12">
        <v>4</v>
      </c>
      <c r="B35" t="s">
        <v>260</v>
      </c>
      <c r="C35" t="s">
        <v>413</v>
      </c>
      <c r="D35" t="s">
        <v>257</v>
      </c>
      <c r="E35">
        <v>0</v>
      </c>
      <c r="G35">
        <v>3</v>
      </c>
      <c r="I35">
        <v>3</v>
      </c>
      <c r="J35">
        <v>2</v>
      </c>
      <c r="L35" t="s">
        <v>16</v>
      </c>
      <c r="M35" t="s">
        <v>16</v>
      </c>
      <c r="N35" t="s">
        <v>16</v>
      </c>
      <c r="P35">
        <v>1</v>
      </c>
      <c r="Q35" t="s">
        <v>16</v>
      </c>
      <c r="R35" t="s">
        <v>16</v>
      </c>
    </row>
    <row r="36" spans="1:18" s="6" customFormat="1" x14ac:dyDescent="0.25">
      <c r="A36" s="12">
        <v>6</v>
      </c>
      <c r="B36" t="s">
        <v>262</v>
      </c>
      <c r="C36" t="s">
        <v>413</v>
      </c>
      <c r="D36" t="s">
        <v>257</v>
      </c>
      <c r="E36">
        <v>1</v>
      </c>
      <c r="F36"/>
      <c r="G36">
        <v>2</v>
      </c>
      <c r="H36"/>
      <c r="I36">
        <v>3</v>
      </c>
      <c r="J36">
        <v>0</v>
      </c>
      <c r="K36"/>
      <c r="L36" t="s">
        <v>16</v>
      </c>
      <c r="M36" t="s">
        <v>26</v>
      </c>
      <c r="N36" t="s">
        <v>16</v>
      </c>
      <c r="O36"/>
      <c r="P36">
        <v>3</v>
      </c>
      <c r="Q36" t="s">
        <v>18</v>
      </c>
      <c r="R36" t="s">
        <v>16</v>
      </c>
    </row>
    <row r="37" spans="1:18" s="8" customFormat="1" x14ac:dyDescent="0.25">
      <c r="A37" s="12">
        <v>18</v>
      </c>
      <c r="B37" s="8" t="s">
        <v>273</v>
      </c>
      <c r="C37" t="s">
        <v>413</v>
      </c>
      <c r="D37" s="8" t="s">
        <v>257</v>
      </c>
      <c r="E37" s="8">
        <v>2</v>
      </c>
      <c r="G37" s="8">
        <v>1</v>
      </c>
      <c r="I37">
        <v>3</v>
      </c>
      <c r="J37" s="8">
        <v>1</v>
      </c>
      <c r="L37" s="8" t="s">
        <v>16</v>
      </c>
      <c r="M37" s="8" t="s">
        <v>16</v>
      </c>
      <c r="N37" s="8" t="s">
        <v>16</v>
      </c>
      <c r="P37" s="8">
        <v>2</v>
      </c>
      <c r="Q37" s="8" t="s">
        <v>16</v>
      </c>
      <c r="R37" s="8" t="s">
        <v>16</v>
      </c>
    </row>
    <row r="38" spans="1:18" s="2" customFormat="1" ht="15.75" thickBot="1" x14ac:dyDescent="0.3">
      <c r="A38" s="13">
        <v>19</v>
      </c>
      <c r="B38" s="2" t="s">
        <v>294</v>
      </c>
      <c r="C38" t="s">
        <v>413</v>
      </c>
      <c r="D38" s="2" t="s">
        <v>276</v>
      </c>
      <c r="E38" s="2">
        <v>0</v>
      </c>
      <c r="G38" s="2">
        <v>3</v>
      </c>
      <c r="I38">
        <v>3</v>
      </c>
      <c r="J38" s="2">
        <v>0</v>
      </c>
      <c r="L38" s="2" t="s">
        <v>16</v>
      </c>
      <c r="M38" s="2" t="s">
        <v>16</v>
      </c>
      <c r="N38" s="2" t="s">
        <v>16</v>
      </c>
      <c r="P38" s="2">
        <v>1</v>
      </c>
      <c r="Q38" s="2" t="s">
        <v>18</v>
      </c>
      <c r="R38" s="2" t="s">
        <v>16</v>
      </c>
    </row>
    <row r="39" spans="1:18" x14ac:dyDescent="0.25">
      <c r="A39" s="12">
        <v>15</v>
      </c>
      <c r="B39" t="s">
        <v>313</v>
      </c>
      <c r="C39" t="s">
        <v>413</v>
      </c>
      <c r="D39" t="s">
        <v>296</v>
      </c>
      <c r="E39">
        <v>0</v>
      </c>
      <c r="G39">
        <v>3</v>
      </c>
      <c r="I39">
        <v>3</v>
      </c>
      <c r="J39">
        <v>0</v>
      </c>
      <c r="L39" t="s">
        <v>16</v>
      </c>
      <c r="M39" t="s">
        <v>18</v>
      </c>
      <c r="N39" t="s">
        <v>16</v>
      </c>
      <c r="P39">
        <v>1</v>
      </c>
      <c r="Q39" t="s">
        <v>18</v>
      </c>
      <c r="R39" t="s">
        <v>16</v>
      </c>
    </row>
    <row r="40" spans="1:18" s="9" customFormat="1" ht="15.75" thickBot="1" x14ac:dyDescent="0.3">
      <c r="A40" s="13">
        <v>22</v>
      </c>
      <c r="B40" s="2" t="s">
        <v>320</v>
      </c>
      <c r="C40" t="s">
        <v>413</v>
      </c>
      <c r="D40" s="2" t="s">
        <v>296</v>
      </c>
      <c r="E40" s="2">
        <v>0</v>
      </c>
      <c r="F40" s="2"/>
      <c r="G40" s="2">
        <v>3</v>
      </c>
      <c r="H40" s="2"/>
      <c r="I40">
        <v>3</v>
      </c>
      <c r="J40" s="2">
        <v>1</v>
      </c>
      <c r="K40" s="2"/>
      <c r="L40" s="2" t="s">
        <v>16</v>
      </c>
      <c r="M40" s="2" t="s">
        <v>16</v>
      </c>
      <c r="N40" s="2" t="s">
        <v>16</v>
      </c>
      <c r="O40" s="2"/>
      <c r="P40" s="2">
        <v>2</v>
      </c>
      <c r="Q40" s="2" t="s">
        <v>18</v>
      </c>
      <c r="R40" s="2" t="s">
        <v>16</v>
      </c>
    </row>
    <row r="41" spans="1:18" s="3" customFormat="1" x14ac:dyDescent="0.25">
      <c r="A41" s="6">
        <v>1</v>
      </c>
      <c r="B41" s="3" t="s">
        <v>321</v>
      </c>
      <c r="C41" t="s">
        <v>413</v>
      </c>
      <c r="D41" s="3" t="s">
        <v>322</v>
      </c>
      <c r="E41" s="3">
        <v>1</v>
      </c>
      <c r="G41" s="3">
        <v>2</v>
      </c>
      <c r="I41">
        <v>3</v>
      </c>
      <c r="J41" s="3">
        <v>1</v>
      </c>
      <c r="L41" s="3" t="s">
        <v>18</v>
      </c>
      <c r="M41" s="3" t="s">
        <v>16</v>
      </c>
      <c r="N41" s="3" t="s">
        <v>16</v>
      </c>
      <c r="P41" s="3">
        <v>2</v>
      </c>
      <c r="Q41" s="3" t="s">
        <v>16</v>
      </c>
      <c r="R41" s="3" t="s">
        <v>16</v>
      </c>
    </row>
    <row r="42" spans="1:18" x14ac:dyDescent="0.25">
      <c r="A42" s="6">
        <v>2</v>
      </c>
      <c r="B42" t="s">
        <v>323</v>
      </c>
      <c r="C42" t="s">
        <v>413</v>
      </c>
      <c r="D42" t="s">
        <v>322</v>
      </c>
      <c r="E42">
        <v>0</v>
      </c>
      <c r="G42">
        <v>3</v>
      </c>
      <c r="H42" t="s">
        <v>324</v>
      </c>
      <c r="I42">
        <v>3</v>
      </c>
      <c r="J42">
        <v>0</v>
      </c>
      <c r="L42" t="s">
        <v>16</v>
      </c>
      <c r="M42" t="s">
        <v>16</v>
      </c>
      <c r="N42" t="s">
        <v>16</v>
      </c>
      <c r="P42">
        <v>1</v>
      </c>
      <c r="Q42" t="s">
        <v>18</v>
      </c>
      <c r="R42" t="s">
        <v>16</v>
      </c>
    </row>
    <row r="43" spans="1:18" s="5" customFormat="1" x14ac:dyDescent="0.25">
      <c r="A43" s="6">
        <v>19</v>
      </c>
      <c r="B43" t="s">
        <v>342</v>
      </c>
      <c r="C43" t="s">
        <v>413</v>
      </c>
      <c r="D43" t="s">
        <v>322</v>
      </c>
      <c r="E43">
        <v>1</v>
      </c>
      <c r="F43"/>
      <c r="G43">
        <v>2</v>
      </c>
      <c r="H43"/>
      <c r="I43">
        <v>3</v>
      </c>
      <c r="J43">
        <v>2</v>
      </c>
      <c r="K43"/>
      <c r="L43" t="s">
        <v>18</v>
      </c>
      <c r="M43" t="s">
        <v>16</v>
      </c>
      <c r="N43" t="s">
        <v>16</v>
      </c>
      <c r="O43"/>
      <c r="P43">
        <v>2</v>
      </c>
      <c r="Q43" t="s">
        <v>18</v>
      </c>
      <c r="R43" t="s">
        <v>16</v>
      </c>
    </row>
    <row r="44" spans="1:18" s="3" customFormat="1" x14ac:dyDescent="0.25">
      <c r="A44" s="6">
        <v>23</v>
      </c>
      <c r="B44" s="3" t="s">
        <v>346</v>
      </c>
      <c r="C44" t="s">
        <v>413</v>
      </c>
      <c r="D44" s="3" t="s">
        <v>322</v>
      </c>
      <c r="E44" s="3">
        <v>1</v>
      </c>
      <c r="G44" s="3">
        <v>2</v>
      </c>
      <c r="I44">
        <v>3</v>
      </c>
      <c r="J44" s="3">
        <v>1</v>
      </c>
      <c r="L44" s="3" t="s">
        <v>16</v>
      </c>
      <c r="M44" s="3" t="s">
        <v>16</v>
      </c>
      <c r="N44" s="3" t="s">
        <v>16</v>
      </c>
      <c r="P44" s="3">
        <v>2</v>
      </c>
      <c r="Q44" s="3" t="s">
        <v>18</v>
      </c>
      <c r="R44" s="3" t="s">
        <v>16</v>
      </c>
    </row>
    <row r="45" spans="1:18" x14ac:dyDescent="0.25">
      <c r="A45" s="6">
        <v>24</v>
      </c>
      <c r="B45" s="3" t="s">
        <v>347</v>
      </c>
      <c r="C45" t="s">
        <v>413</v>
      </c>
      <c r="D45" s="3" t="s">
        <v>322</v>
      </c>
      <c r="E45" s="3">
        <v>1</v>
      </c>
      <c r="F45" s="3"/>
      <c r="G45" s="3">
        <v>2</v>
      </c>
      <c r="H45" s="3"/>
      <c r="I45">
        <v>3</v>
      </c>
      <c r="J45" s="3">
        <v>1</v>
      </c>
      <c r="K45" s="3"/>
      <c r="L45" s="3" t="s">
        <v>16</v>
      </c>
      <c r="M45" s="3" t="s">
        <v>16</v>
      </c>
      <c r="N45" s="3" t="s">
        <v>16</v>
      </c>
      <c r="O45" s="3"/>
      <c r="P45" s="3">
        <v>2</v>
      </c>
      <c r="Q45" s="3" t="s">
        <v>18</v>
      </c>
      <c r="R45" s="3" t="s">
        <v>16</v>
      </c>
    </row>
    <row r="46" spans="1:18" s="3" customFormat="1" x14ac:dyDescent="0.25">
      <c r="A46" s="12">
        <v>4</v>
      </c>
      <c r="B46" t="s">
        <v>355</v>
      </c>
      <c r="C46" t="s">
        <v>413</v>
      </c>
      <c r="D46" t="s">
        <v>352</v>
      </c>
      <c r="E46">
        <v>0</v>
      </c>
      <c r="F46"/>
      <c r="G46">
        <v>3</v>
      </c>
      <c r="H46"/>
      <c r="I46">
        <v>3</v>
      </c>
      <c r="J46">
        <v>1</v>
      </c>
      <c r="K46"/>
      <c r="L46" t="s">
        <v>16</v>
      </c>
      <c r="M46" t="s">
        <v>16</v>
      </c>
      <c r="N46" t="s">
        <v>16</v>
      </c>
      <c r="O46"/>
      <c r="P46">
        <v>2</v>
      </c>
      <c r="Q46" t="s">
        <v>18</v>
      </c>
      <c r="R46" t="s">
        <v>16</v>
      </c>
    </row>
    <row r="47" spans="1:18" x14ac:dyDescent="0.25">
      <c r="A47" s="12">
        <v>6</v>
      </c>
      <c r="B47" t="s">
        <v>357</v>
      </c>
      <c r="C47" t="s">
        <v>413</v>
      </c>
      <c r="D47" t="s">
        <v>352</v>
      </c>
      <c r="E47">
        <v>0</v>
      </c>
      <c r="G47">
        <v>3</v>
      </c>
      <c r="I47">
        <v>3</v>
      </c>
      <c r="J47">
        <v>0</v>
      </c>
      <c r="L47" t="s">
        <v>16</v>
      </c>
      <c r="M47" t="s">
        <v>16</v>
      </c>
      <c r="N47" t="s">
        <v>16</v>
      </c>
      <c r="P47">
        <v>1</v>
      </c>
      <c r="Q47" t="s">
        <v>16</v>
      </c>
      <c r="R47" t="s">
        <v>16</v>
      </c>
    </row>
    <row r="48" spans="1:18" x14ac:dyDescent="0.25">
      <c r="A48" s="6">
        <v>8</v>
      </c>
      <c r="B48" t="s">
        <v>374</v>
      </c>
      <c r="C48" t="s">
        <v>413</v>
      </c>
      <c r="D48" t="s">
        <v>366</v>
      </c>
      <c r="E48">
        <v>0</v>
      </c>
      <c r="G48">
        <v>3</v>
      </c>
      <c r="I48">
        <v>3</v>
      </c>
      <c r="J48">
        <v>0</v>
      </c>
      <c r="L48" t="s">
        <v>16</v>
      </c>
      <c r="M48" t="s">
        <v>16</v>
      </c>
      <c r="N48" t="s">
        <v>16</v>
      </c>
      <c r="P48">
        <v>0</v>
      </c>
      <c r="Q48" t="s">
        <v>18</v>
      </c>
      <c r="R48" t="s">
        <v>120</v>
      </c>
    </row>
    <row r="49" spans="1:18" s="6" customFormat="1" x14ac:dyDescent="0.25">
      <c r="A49" s="6">
        <v>15</v>
      </c>
      <c r="B49" t="s">
        <v>381</v>
      </c>
      <c r="C49" t="s">
        <v>413</v>
      </c>
      <c r="D49" t="s">
        <v>366</v>
      </c>
      <c r="E49">
        <v>2</v>
      </c>
      <c r="F49"/>
      <c r="G49">
        <v>1</v>
      </c>
      <c r="H49"/>
      <c r="I49">
        <v>3</v>
      </c>
      <c r="J49">
        <v>1</v>
      </c>
      <c r="K49"/>
      <c r="L49" t="s">
        <v>16</v>
      </c>
      <c r="M49" t="s">
        <v>16</v>
      </c>
      <c r="N49" t="s">
        <v>16</v>
      </c>
      <c r="O49"/>
      <c r="P49">
        <v>2</v>
      </c>
      <c r="Q49" t="s">
        <v>18</v>
      </c>
      <c r="R49" t="s">
        <v>16</v>
      </c>
    </row>
    <row r="52" spans="1:18" x14ac:dyDescent="0.25">
      <c r="D52" t="s">
        <v>392</v>
      </c>
      <c r="G52" t="s">
        <v>398</v>
      </c>
      <c r="J52" t="s">
        <v>399</v>
      </c>
      <c r="L52" t="s">
        <v>393</v>
      </c>
    </row>
    <row r="53" spans="1:18" x14ac:dyDescent="0.25">
      <c r="D53" s="6">
        <v>0</v>
      </c>
      <c r="E53" s="6">
        <f>COUNTIF($J$2:$J$121,"0")</f>
        <v>15</v>
      </c>
      <c r="G53" s="6" t="s">
        <v>16</v>
      </c>
      <c r="H53" s="6">
        <f>COUNTIF($L$2:$L$121,"oui")</f>
        <v>46</v>
      </c>
      <c r="J53" s="6">
        <v>0</v>
      </c>
      <c r="L53">
        <f>COUNTIF($P$2:$P$121,"0")</f>
        <v>5</v>
      </c>
    </row>
    <row r="54" spans="1:18" x14ac:dyDescent="0.25">
      <c r="D54">
        <v>1</v>
      </c>
      <c r="E54">
        <f>COUNTIF($J$2:$J$121,"1")</f>
        <v>21</v>
      </c>
      <c r="G54" s="6" t="s">
        <v>18</v>
      </c>
      <c r="H54" s="6">
        <f>COUNTIF($L$2:$L$121,"non")</f>
        <v>2</v>
      </c>
      <c r="J54" s="6">
        <v>1</v>
      </c>
      <c r="L54">
        <f>COUNTIF($P$2:$P$121,"1")</f>
        <v>19</v>
      </c>
    </row>
    <row r="55" spans="1:18" x14ac:dyDescent="0.25">
      <c r="D55">
        <v>2</v>
      </c>
      <c r="E55">
        <f>COUNTIF($J$2:$J$121,"2")</f>
        <v>9</v>
      </c>
      <c r="J55" s="6">
        <v>2</v>
      </c>
      <c r="K55" s="6"/>
      <c r="L55" s="6">
        <f>COUNTIF($P$2:$P$121,"2")</f>
        <v>18</v>
      </c>
    </row>
    <row r="56" spans="1:18" x14ac:dyDescent="0.25">
      <c r="D56">
        <v>3</v>
      </c>
      <c r="E56">
        <f>COUNTIF($J$2:$J$121,"3")</f>
        <v>5</v>
      </c>
      <c r="J56" s="20">
        <v>3</v>
      </c>
      <c r="K56" s="20"/>
      <c r="L56" s="20">
        <f>COUNTIF($P$2:$P$121,"3")</f>
        <v>4</v>
      </c>
    </row>
    <row r="57" spans="1:18" x14ac:dyDescent="0.25">
      <c r="D57">
        <v>4</v>
      </c>
      <c r="E57">
        <f>COUNTIF($J$2:$J$121,"4")</f>
        <v>3</v>
      </c>
      <c r="J57" s="20">
        <v>4</v>
      </c>
      <c r="K57" s="20"/>
      <c r="L57" s="20">
        <f>COUNTIF($P$2:$P$121,"4")</f>
        <v>2</v>
      </c>
    </row>
    <row r="58" spans="1:18" x14ac:dyDescent="0.25">
      <c r="D58" s="15" t="s">
        <v>225</v>
      </c>
      <c r="E58">
        <f>COUNTIF($J$2:$J$121,"5")</f>
        <v>1</v>
      </c>
      <c r="J58" s="6">
        <v>5</v>
      </c>
      <c r="L58">
        <f>COUNTIF($P$2:$P$121,"5")</f>
        <v>0</v>
      </c>
    </row>
    <row r="60" spans="1:18" x14ac:dyDescent="0.25">
      <c r="D60" t="s">
        <v>400</v>
      </c>
      <c r="E60">
        <f>SUM(E53:E58)</f>
        <v>54</v>
      </c>
    </row>
  </sheetData>
  <conditionalFormatting sqref="I1:I49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J52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D3BAAD-8492-4C56-936D-0BCBA22C36EF}">
  <dimension ref="A1:R32"/>
  <sheetViews>
    <sheetView workbookViewId="0">
      <selection activeCell="C2" sqref="C2:C21"/>
    </sheetView>
  </sheetViews>
  <sheetFormatPr baseColWidth="10" defaultRowHeight="15" x14ac:dyDescent="0.25"/>
  <sheetData>
    <row r="1" spans="1:18" ht="60" x14ac:dyDescent="0.25"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4</v>
      </c>
      <c r="J1" t="s">
        <v>6</v>
      </c>
      <c r="K1" t="s">
        <v>4</v>
      </c>
      <c r="L1" s="1" t="s">
        <v>402</v>
      </c>
      <c r="M1" t="s">
        <v>8</v>
      </c>
      <c r="N1" t="s">
        <v>9</v>
      </c>
      <c r="O1" t="s">
        <v>10</v>
      </c>
      <c r="P1" t="s">
        <v>11</v>
      </c>
      <c r="Q1" t="s">
        <v>12</v>
      </c>
      <c r="R1" t="s">
        <v>13</v>
      </c>
    </row>
    <row r="2" spans="1:18" x14ac:dyDescent="0.25">
      <c r="A2">
        <v>1</v>
      </c>
      <c r="B2" t="s">
        <v>14</v>
      </c>
      <c r="C2" t="s">
        <v>413</v>
      </c>
      <c r="D2" t="s">
        <v>15</v>
      </c>
      <c r="E2">
        <v>0</v>
      </c>
      <c r="G2">
        <v>4</v>
      </c>
      <c r="I2">
        <v>4</v>
      </c>
      <c r="J2">
        <v>0</v>
      </c>
      <c r="L2" t="s">
        <v>16</v>
      </c>
      <c r="M2" t="s">
        <v>16</v>
      </c>
      <c r="N2" t="s">
        <v>16</v>
      </c>
      <c r="P2">
        <v>1</v>
      </c>
      <c r="Q2" t="s">
        <v>16</v>
      </c>
      <c r="R2" t="s">
        <v>16</v>
      </c>
    </row>
    <row r="3" spans="1:18" x14ac:dyDescent="0.25">
      <c r="A3" s="12">
        <v>6</v>
      </c>
      <c r="B3" t="s">
        <v>77</v>
      </c>
      <c r="C3" t="s">
        <v>413</v>
      </c>
      <c r="D3" t="s">
        <v>72</v>
      </c>
      <c r="E3">
        <v>1</v>
      </c>
      <c r="G3">
        <v>3</v>
      </c>
      <c r="I3">
        <v>4</v>
      </c>
      <c r="J3">
        <v>1</v>
      </c>
      <c r="L3" t="s">
        <v>16</v>
      </c>
      <c r="M3" t="s">
        <v>26</v>
      </c>
      <c r="N3" t="s">
        <v>16</v>
      </c>
      <c r="P3">
        <v>2</v>
      </c>
      <c r="Q3" t="s">
        <v>18</v>
      </c>
      <c r="R3" t="s">
        <v>16</v>
      </c>
    </row>
    <row r="4" spans="1:18" x14ac:dyDescent="0.25">
      <c r="A4" s="12">
        <v>21</v>
      </c>
      <c r="B4" t="s">
        <v>57</v>
      </c>
      <c r="C4" t="s">
        <v>413</v>
      </c>
      <c r="D4" t="s">
        <v>72</v>
      </c>
      <c r="E4">
        <v>1</v>
      </c>
      <c r="G4">
        <v>3</v>
      </c>
      <c r="I4">
        <v>4</v>
      </c>
      <c r="J4">
        <v>3</v>
      </c>
      <c r="L4" t="s">
        <v>16</v>
      </c>
      <c r="M4" t="s">
        <v>16</v>
      </c>
      <c r="N4" t="s">
        <v>16</v>
      </c>
      <c r="P4">
        <v>1</v>
      </c>
      <c r="Q4" t="s">
        <v>16</v>
      </c>
      <c r="R4" t="s">
        <v>16</v>
      </c>
    </row>
    <row r="5" spans="1:18" x14ac:dyDescent="0.25">
      <c r="A5" s="12">
        <v>22</v>
      </c>
      <c r="B5" t="s">
        <v>93</v>
      </c>
      <c r="C5" t="s">
        <v>413</v>
      </c>
      <c r="D5" t="s">
        <v>72</v>
      </c>
      <c r="E5">
        <v>2</v>
      </c>
      <c r="G5">
        <v>2</v>
      </c>
      <c r="I5">
        <v>4</v>
      </c>
      <c r="J5">
        <v>1</v>
      </c>
      <c r="L5" t="s">
        <v>16</v>
      </c>
      <c r="M5" t="s">
        <v>18</v>
      </c>
      <c r="N5" t="s">
        <v>16</v>
      </c>
      <c r="P5">
        <v>2</v>
      </c>
      <c r="Q5" t="s">
        <v>16</v>
      </c>
      <c r="R5" t="s">
        <v>16</v>
      </c>
    </row>
    <row r="6" spans="1:18" x14ac:dyDescent="0.25">
      <c r="A6" s="12">
        <v>1</v>
      </c>
      <c r="B6" t="s">
        <v>97</v>
      </c>
      <c r="C6" t="s">
        <v>413</v>
      </c>
      <c r="D6" t="s">
        <v>98</v>
      </c>
      <c r="E6">
        <v>1</v>
      </c>
      <c r="G6">
        <v>3</v>
      </c>
      <c r="I6">
        <v>4</v>
      </c>
      <c r="J6">
        <v>1</v>
      </c>
      <c r="L6" t="s">
        <v>16</v>
      </c>
      <c r="M6" t="s">
        <v>18</v>
      </c>
      <c r="N6" t="s">
        <v>16</v>
      </c>
      <c r="O6" t="s">
        <v>99</v>
      </c>
      <c r="P6">
        <v>1</v>
      </c>
      <c r="Q6" t="s">
        <v>16</v>
      </c>
      <c r="R6" t="s">
        <v>16</v>
      </c>
    </row>
    <row r="7" spans="1:18" x14ac:dyDescent="0.25">
      <c r="A7" s="12">
        <v>16</v>
      </c>
      <c r="B7" s="6" t="s">
        <v>382</v>
      </c>
      <c r="C7" t="s">
        <v>413</v>
      </c>
      <c r="D7" s="6" t="s">
        <v>98</v>
      </c>
      <c r="E7" s="6">
        <v>0</v>
      </c>
      <c r="F7" s="6"/>
      <c r="G7" s="6">
        <v>4</v>
      </c>
      <c r="H7" s="6"/>
      <c r="I7">
        <v>4</v>
      </c>
      <c r="J7" s="6">
        <v>0</v>
      </c>
      <c r="K7" s="6"/>
      <c r="L7" s="6" t="s">
        <v>18</v>
      </c>
      <c r="M7" s="6" t="s">
        <v>16</v>
      </c>
      <c r="N7" s="6" t="s">
        <v>16</v>
      </c>
      <c r="O7" s="6"/>
      <c r="P7" s="6">
        <v>3</v>
      </c>
      <c r="Q7" s="6" t="s">
        <v>18</v>
      </c>
      <c r="R7" s="6" t="s">
        <v>16</v>
      </c>
    </row>
    <row r="8" spans="1:18" s="2" customFormat="1" ht="15.75" thickBot="1" x14ac:dyDescent="0.3">
      <c r="A8" s="13">
        <v>23</v>
      </c>
      <c r="B8" s="2" t="s">
        <v>123</v>
      </c>
      <c r="C8" t="s">
        <v>413</v>
      </c>
      <c r="D8" s="2" t="s">
        <v>98</v>
      </c>
      <c r="E8" s="2">
        <v>1</v>
      </c>
      <c r="G8" s="2">
        <v>3</v>
      </c>
      <c r="I8">
        <v>4</v>
      </c>
      <c r="J8" s="2">
        <v>2</v>
      </c>
      <c r="L8" s="2" t="s">
        <v>16</v>
      </c>
      <c r="M8" s="2" t="s">
        <v>16</v>
      </c>
      <c r="N8" s="2" t="s">
        <v>16</v>
      </c>
      <c r="P8" s="2">
        <v>2</v>
      </c>
      <c r="Q8" s="2" t="s">
        <v>18</v>
      </c>
      <c r="R8" s="2" t="s">
        <v>16</v>
      </c>
    </row>
    <row r="9" spans="1:18" x14ac:dyDescent="0.25">
      <c r="A9" s="12">
        <v>12</v>
      </c>
      <c r="B9" t="s">
        <v>140</v>
      </c>
      <c r="C9" t="s">
        <v>413</v>
      </c>
      <c r="D9" t="s">
        <v>125</v>
      </c>
      <c r="E9">
        <v>1</v>
      </c>
      <c r="G9">
        <v>3</v>
      </c>
      <c r="I9">
        <v>4</v>
      </c>
      <c r="J9">
        <v>3</v>
      </c>
      <c r="L9" t="s">
        <v>16</v>
      </c>
      <c r="M9" t="s">
        <v>16</v>
      </c>
      <c r="N9" t="s">
        <v>16</v>
      </c>
      <c r="P9">
        <v>1</v>
      </c>
      <c r="Q9" t="s">
        <v>18</v>
      </c>
      <c r="R9" t="s">
        <v>18</v>
      </c>
    </row>
    <row r="10" spans="1:18" x14ac:dyDescent="0.25">
      <c r="A10" s="12">
        <v>15</v>
      </c>
      <c r="B10" t="s">
        <v>145</v>
      </c>
      <c r="C10" t="s">
        <v>413</v>
      </c>
      <c r="D10" t="s">
        <v>125</v>
      </c>
      <c r="E10">
        <v>2</v>
      </c>
      <c r="G10">
        <v>2</v>
      </c>
      <c r="I10">
        <v>4</v>
      </c>
      <c r="J10">
        <v>0</v>
      </c>
      <c r="L10" t="s">
        <v>16</v>
      </c>
      <c r="M10" t="s">
        <v>16</v>
      </c>
      <c r="N10" t="s">
        <v>16</v>
      </c>
      <c r="P10">
        <v>1</v>
      </c>
      <c r="Q10" t="s">
        <v>18</v>
      </c>
      <c r="R10" t="s">
        <v>16</v>
      </c>
    </row>
    <row r="11" spans="1:18" x14ac:dyDescent="0.25">
      <c r="A11" s="12">
        <v>16</v>
      </c>
      <c r="B11" t="s">
        <v>146</v>
      </c>
      <c r="C11" t="s">
        <v>413</v>
      </c>
      <c r="D11" t="s">
        <v>125</v>
      </c>
      <c r="E11">
        <v>1</v>
      </c>
      <c r="G11">
        <v>3</v>
      </c>
      <c r="I11">
        <v>4</v>
      </c>
      <c r="J11">
        <v>0</v>
      </c>
      <c r="L11" t="s">
        <v>16</v>
      </c>
      <c r="M11" t="s">
        <v>16</v>
      </c>
      <c r="N11" t="s">
        <v>16</v>
      </c>
      <c r="P11">
        <v>1</v>
      </c>
      <c r="Q11" t="s">
        <v>16</v>
      </c>
      <c r="R11" t="s">
        <v>16</v>
      </c>
    </row>
    <row r="12" spans="1:18" x14ac:dyDescent="0.25">
      <c r="A12" s="12">
        <v>13</v>
      </c>
      <c r="B12" t="s">
        <v>172</v>
      </c>
      <c r="C12" t="s">
        <v>413</v>
      </c>
      <c r="D12" t="s">
        <v>155</v>
      </c>
      <c r="E12">
        <v>2</v>
      </c>
      <c r="G12">
        <v>2</v>
      </c>
      <c r="I12">
        <v>4</v>
      </c>
      <c r="J12">
        <v>2</v>
      </c>
      <c r="L12" t="s">
        <v>16</v>
      </c>
      <c r="M12" t="s">
        <v>26</v>
      </c>
      <c r="N12" t="s">
        <v>16</v>
      </c>
      <c r="P12">
        <v>2</v>
      </c>
      <c r="Q12" t="s">
        <v>18</v>
      </c>
      <c r="R12" t="s">
        <v>16</v>
      </c>
    </row>
    <row r="13" spans="1:18" x14ac:dyDescent="0.25">
      <c r="A13" s="12">
        <v>17</v>
      </c>
      <c r="B13" t="s">
        <v>176</v>
      </c>
      <c r="C13" t="s">
        <v>413</v>
      </c>
      <c r="D13" t="s">
        <v>155</v>
      </c>
      <c r="E13">
        <v>0</v>
      </c>
      <c r="G13">
        <v>4</v>
      </c>
      <c r="I13">
        <v>4</v>
      </c>
      <c r="J13">
        <v>2</v>
      </c>
      <c r="L13" t="s">
        <v>16</v>
      </c>
      <c r="M13" t="s">
        <v>26</v>
      </c>
      <c r="N13" t="s">
        <v>16</v>
      </c>
      <c r="P13">
        <v>2</v>
      </c>
      <c r="Q13" t="s">
        <v>16</v>
      </c>
      <c r="R13" t="s">
        <v>16</v>
      </c>
    </row>
    <row r="14" spans="1:18" s="3" customFormat="1" x14ac:dyDescent="0.25">
      <c r="A14" s="12">
        <v>5</v>
      </c>
      <c r="B14" t="s">
        <v>191</v>
      </c>
      <c r="C14" t="s">
        <v>413</v>
      </c>
      <c r="D14" t="s">
        <v>185</v>
      </c>
      <c r="E14">
        <v>3</v>
      </c>
      <c r="F14"/>
      <c r="G14">
        <v>1</v>
      </c>
      <c r="H14"/>
      <c r="I14">
        <v>4</v>
      </c>
      <c r="J14">
        <v>3</v>
      </c>
      <c r="K14"/>
      <c r="L14" t="s">
        <v>16</v>
      </c>
      <c r="M14" t="s">
        <v>16</v>
      </c>
      <c r="N14" t="s">
        <v>16</v>
      </c>
      <c r="O14"/>
      <c r="P14">
        <v>1</v>
      </c>
      <c r="Q14" t="s">
        <v>16</v>
      </c>
      <c r="R14" t="s">
        <v>16</v>
      </c>
    </row>
    <row r="15" spans="1:18" x14ac:dyDescent="0.25">
      <c r="A15" s="12">
        <v>14</v>
      </c>
      <c r="B15" t="s">
        <v>220</v>
      </c>
      <c r="C15" t="s">
        <v>413</v>
      </c>
      <c r="D15" t="s">
        <v>203</v>
      </c>
      <c r="E15">
        <v>1</v>
      </c>
      <c r="G15">
        <v>3</v>
      </c>
      <c r="I15">
        <v>4</v>
      </c>
      <c r="J15">
        <v>3</v>
      </c>
      <c r="L15" t="s">
        <v>18</v>
      </c>
      <c r="M15" t="s">
        <v>16</v>
      </c>
      <c r="N15" t="s">
        <v>16</v>
      </c>
      <c r="P15">
        <v>2</v>
      </c>
      <c r="Q15" t="s">
        <v>16</v>
      </c>
      <c r="R15" t="s">
        <v>16</v>
      </c>
    </row>
    <row r="16" spans="1:18" x14ac:dyDescent="0.25">
      <c r="A16" s="12">
        <v>13</v>
      </c>
      <c r="B16" t="s">
        <v>267</v>
      </c>
      <c r="C16" t="s">
        <v>413</v>
      </c>
      <c r="D16" t="s">
        <v>257</v>
      </c>
      <c r="E16">
        <v>2</v>
      </c>
      <c r="G16">
        <v>2</v>
      </c>
      <c r="I16">
        <v>4</v>
      </c>
      <c r="J16">
        <v>1</v>
      </c>
      <c r="L16" t="s">
        <v>16</v>
      </c>
      <c r="M16" t="s">
        <v>16</v>
      </c>
      <c r="N16" t="s">
        <v>16</v>
      </c>
      <c r="P16">
        <v>1</v>
      </c>
      <c r="Q16" t="s">
        <v>16</v>
      </c>
      <c r="R16" t="s">
        <v>16</v>
      </c>
    </row>
    <row r="17" spans="1:18" x14ac:dyDescent="0.25">
      <c r="A17" s="12">
        <v>11</v>
      </c>
      <c r="B17" s="5" t="s">
        <v>286</v>
      </c>
      <c r="C17" t="s">
        <v>413</v>
      </c>
      <c r="D17" s="5" t="s">
        <v>276</v>
      </c>
      <c r="E17" s="5">
        <v>2</v>
      </c>
      <c r="F17" s="5"/>
      <c r="G17" s="5">
        <v>2</v>
      </c>
      <c r="H17" s="5"/>
      <c r="I17">
        <v>4</v>
      </c>
      <c r="J17" s="5">
        <v>1</v>
      </c>
      <c r="K17" s="5"/>
      <c r="L17" s="5" t="s">
        <v>16</v>
      </c>
      <c r="M17" s="5" t="s">
        <v>16</v>
      </c>
      <c r="N17" s="5" t="s">
        <v>16</v>
      </c>
      <c r="O17" s="5"/>
      <c r="P17" s="5">
        <v>3</v>
      </c>
      <c r="Q17" s="5" t="s">
        <v>16</v>
      </c>
      <c r="R17" s="5" t="s">
        <v>16</v>
      </c>
    </row>
    <row r="18" spans="1:18" s="4" customFormat="1" x14ac:dyDescent="0.25">
      <c r="A18" s="12">
        <v>11</v>
      </c>
      <c r="B18" s="4" t="s">
        <v>308</v>
      </c>
      <c r="C18" t="s">
        <v>413</v>
      </c>
      <c r="D18" s="4" t="s">
        <v>296</v>
      </c>
      <c r="E18" s="4">
        <v>4</v>
      </c>
      <c r="G18" s="4">
        <v>0</v>
      </c>
      <c r="I18">
        <v>4</v>
      </c>
      <c r="J18" s="4">
        <v>2</v>
      </c>
      <c r="L18" s="4" t="s">
        <v>16</v>
      </c>
      <c r="M18" s="4" t="s">
        <v>16</v>
      </c>
      <c r="N18" s="4" t="s">
        <v>16</v>
      </c>
      <c r="P18" s="4">
        <v>1</v>
      </c>
      <c r="Q18" s="4" t="s">
        <v>16</v>
      </c>
      <c r="R18" s="4" t="s">
        <v>16</v>
      </c>
    </row>
    <row r="19" spans="1:18" x14ac:dyDescent="0.25">
      <c r="A19" s="6">
        <v>5</v>
      </c>
      <c r="B19" s="5" t="s">
        <v>327</v>
      </c>
      <c r="C19" t="s">
        <v>413</v>
      </c>
      <c r="D19" s="5" t="s">
        <v>322</v>
      </c>
      <c r="E19" s="5">
        <v>2</v>
      </c>
      <c r="F19" s="5"/>
      <c r="G19" s="5">
        <v>2</v>
      </c>
      <c r="H19" s="5"/>
      <c r="I19">
        <v>4</v>
      </c>
      <c r="J19" s="5">
        <v>2</v>
      </c>
      <c r="K19" s="5"/>
      <c r="L19" s="5" t="s">
        <v>18</v>
      </c>
      <c r="M19" s="5" t="s">
        <v>16</v>
      </c>
      <c r="N19" s="5" t="s">
        <v>16</v>
      </c>
      <c r="O19" s="5"/>
      <c r="P19" s="5">
        <v>2</v>
      </c>
      <c r="Q19" s="5" t="s">
        <v>18</v>
      </c>
      <c r="R19" s="5" t="s">
        <v>16</v>
      </c>
    </row>
    <row r="20" spans="1:18" x14ac:dyDescent="0.25">
      <c r="A20" s="12">
        <v>2</v>
      </c>
      <c r="B20" t="s">
        <v>353</v>
      </c>
      <c r="C20" t="s">
        <v>413</v>
      </c>
      <c r="D20" t="s">
        <v>352</v>
      </c>
      <c r="E20">
        <v>2</v>
      </c>
      <c r="G20">
        <v>2</v>
      </c>
      <c r="I20">
        <v>4</v>
      </c>
      <c r="J20">
        <v>1</v>
      </c>
      <c r="L20" t="s">
        <v>18</v>
      </c>
      <c r="M20" t="s">
        <v>16</v>
      </c>
      <c r="N20" t="s">
        <v>16</v>
      </c>
      <c r="P20">
        <v>2</v>
      </c>
      <c r="Q20" t="s">
        <v>18</v>
      </c>
      <c r="R20" t="s">
        <v>18</v>
      </c>
    </row>
    <row r="21" spans="1:18" x14ac:dyDescent="0.25">
      <c r="A21" s="12">
        <v>11</v>
      </c>
      <c r="B21" t="s">
        <v>363</v>
      </c>
      <c r="C21" t="s">
        <v>413</v>
      </c>
      <c r="D21" t="s">
        <v>352</v>
      </c>
      <c r="E21">
        <v>2</v>
      </c>
      <c r="G21">
        <v>2</v>
      </c>
      <c r="I21">
        <v>4</v>
      </c>
      <c r="J21">
        <v>1</v>
      </c>
      <c r="L21" t="s">
        <v>16</v>
      </c>
      <c r="M21" t="s">
        <v>16</v>
      </c>
      <c r="N21" t="s">
        <v>16</v>
      </c>
      <c r="P21">
        <v>1</v>
      </c>
      <c r="Q21" t="s">
        <v>16</v>
      </c>
      <c r="R21" t="s">
        <v>16</v>
      </c>
    </row>
    <row r="24" spans="1:18" x14ac:dyDescent="0.25">
      <c r="D24" t="s">
        <v>392</v>
      </c>
      <c r="G24" t="s">
        <v>398</v>
      </c>
      <c r="J24" t="s">
        <v>399</v>
      </c>
      <c r="L24" t="s">
        <v>393</v>
      </c>
    </row>
    <row r="25" spans="1:18" x14ac:dyDescent="0.25">
      <c r="D25" s="6">
        <v>0</v>
      </c>
      <c r="E25" s="6">
        <f>COUNTIF($J$2:$J$121,"0")</f>
        <v>5</v>
      </c>
      <c r="G25" s="6" t="s">
        <v>16</v>
      </c>
      <c r="H25" s="6">
        <f>COUNTIF($L$2:$L$121,"oui")</f>
        <v>16</v>
      </c>
      <c r="J25" s="6">
        <v>0</v>
      </c>
      <c r="L25">
        <f>COUNTIF($P$2:$P$121,"0")</f>
        <v>0</v>
      </c>
    </row>
    <row r="26" spans="1:18" x14ac:dyDescent="0.25">
      <c r="D26">
        <v>1</v>
      </c>
      <c r="E26">
        <f>COUNTIF($J$2:$J$121,"1")</f>
        <v>8</v>
      </c>
      <c r="G26" s="6" t="s">
        <v>18</v>
      </c>
      <c r="H26" s="6">
        <f>COUNTIF($L$2:$L$121,"non")</f>
        <v>4</v>
      </c>
      <c r="J26" s="6">
        <v>1</v>
      </c>
      <c r="L26">
        <f>COUNTIF($P$2:$P$121,"1")</f>
        <v>10</v>
      </c>
    </row>
    <row r="27" spans="1:18" x14ac:dyDescent="0.25">
      <c r="D27">
        <v>2</v>
      </c>
      <c r="E27">
        <f>COUNTIF($J$2:$J$121,"2")</f>
        <v>6</v>
      </c>
      <c r="J27" s="6">
        <v>2</v>
      </c>
      <c r="K27" s="6"/>
      <c r="L27" s="6">
        <f>COUNTIF($P$2:$P$121,"2")</f>
        <v>8</v>
      </c>
    </row>
    <row r="28" spans="1:18" x14ac:dyDescent="0.25">
      <c r="D28">
        <v>3</v>
      </c>
      <c r="E28">
        <f>COUNTIF($J$2:$J$121,"3")</f>
        <v>5</v>
      </c>
      <c r="J28" s="20">
        <v>3</v>
      </c>
      <c r="K28" s="20"/>
      <c r="L28" s="20">
        <f>COUNTIF($P$2:$P$121,"3")</f>
        <v>2</v>
      </c>
    </row>
    <row r="29" spans="1:18" x14ac:dyDescent="0.25">
      <c r="D29">
        <v>4</v>
      </c>
      <c r="E29">
        <f>COUNTIF($J$2:$J$121,"4")</f>
        <v>1</v>
      </c>
      <c r="J29" s="20">
        <v>4</v>
      </c>
      <c r="K29" s="20"/>
      <c r="L29" s="20">
        <f>COUNTIF($P$2:$P$121,"4")</f>
        <v>0</v>
      </c>
    </row>
    <row r="30" spans="1:18" x14ac:dyDescent="0.25">
      <c r="D30" s="15" t="s">
        <v>225</v>
      </c>
      <c r="E30">
        <f>COUNTIF($J$2:$J$121,"5")</f>
        <v>1</v>
      </c>
      <c r="J30" s="6">
        <v>5</v>
      </c>
      <c r="L30">
        <f>COUNTIF($P$2:$P$121,"5")</f>
        <v>0</v>
      </c>
    </row>
    <row r="32" spans="1:18" x14ac:dyDescent="0.25">
      <c r="D32" t="s">
        <v>400</v>
      </c>
      <c r="E32">
        <f>SUM(E25:E30)</f>
        <v>26</v>
      </c>
      <c r="N32" t="s">
        <v>403</v>
      </c>
    </row>
  </sheetData>
  <conditionalFormatting sqref="I1:I21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J24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790FA1-CCEB-4E98-B420-3662DA949CF2}">
  <dimension ref="A1:R19"/>
  <sheetViews>
    <sheetView workbookViewId="0">
      <selection activeCell="C2" sqref="C2:C8"/>
    </sheetView>
  </sheetViews>
  <sheetFormatPr baseColWidth="10" defaultRowHeight="15" x14ac:dyDescent="0.25"/>
  <sheetData>
    <row r="1" spans="1:18" ht="60" x14ac:dyDescent="0.25"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4</v>
      </c>
      <c r="J1" t="s">
        <v>6</v>
      </c>
      <c r="K1" t="s">
        <v>4</v>
      </c>
      <c r="L1" s="1" t="s">
        <v>402</v>
      </c>
      <c r="M1" t="s">
        <v>8</v>
      </c>
      <c r="N1" t="s">
        <v>9</v>
      </c>
      <c r="O1" t="s">
        <v>10</v>
      </c>
      <c r="P1" t="s">
        <v>11</v>
      </c>
      <c r="Q1" t="s">
        <v>12</v>
      </c>
      <c r="R1" t="s">
        <v>13</v>
      </c>
    </row>
    <row r="2" spans="1:18" x14ac:dyDescent="0.25">
      <c r="A2" s="12">
        <v>1</v>
      </c>
      <c r="B2" t="s">
        <v>42</v>
      </c>
      <c r="C2" t="s">
        <v>413</v>
      </c>
      <c r="D2" t="s">
        <v>43</v>
      </c>
      <c r="E2">
        <v>3</v>
      </c>
      <c r="G2">
        <v>2</v>
      </c>
      <c r="I2">
        <v>5</v>
      </c>
      <c r="J2">
        <v>0</v>
      </c>
      <c r="L2" t="s">
        <v>16</v>
      </c>
      <c r="M2" t="s">
        <v>16</v>
      </c>
      <c r="N2" t="s">
        <v>16</v>
      </c>
      <c r="P2">
        <v>1</v>
      </c>
      <c r="Q2" t="s">
        <v>18</v>
      </c>
      <c r="R2" t="s">
        <v>16</v>
      </c>
    </row>
    <row r="3" spans="1:18" x14ac:dyDescent="0.25">
      <c r="A3" s="12">
        <v>13</v>
      </c>
      <c r="B3" t="s">
        <v>85</v>
      </c>
      <c r="C3" t="s">
        <v>413</v>
      </c>
      <c r="D3" t="s">
        <v>72</v>
      </c>
      <c r="E3">
        <v>2</v>
      </c>
      <c r="G3">
        <v>3</v>
      </c>
      <c r="I3">
        <v>5</v>
      </c>
      <c r="J3">
        <v>1</v>
      </c>
      <c r="L3" t="s">
        <v>16</v>
      </c>
      <c r="M3" t="s">
        <v>26</v>
      </c>
      <c r="N3" t="s">
        <v>16</v>
      </c>
      <c r="P3">
        <v>1</v>
      </c>
      <c r="Q3" t="s">
        <v>18</v>
      </c>
      <c r="R3" t="s">
        <v>16</v>
      </c>
    </row>
    <row r="4" spans="1:18" s="8" customFormat="1" x14ac:dyDescent="0.25">
      <c r="A4" s="12">
        <v>23</v>
      </c>
      <c r="B4" s="8" t="s">
        <v>182</v>
      </c>
      <c r="C4" t="s">
        <v>413</v>
      </c>
      <c r="D4" s="8" t="s">
        <v>155</v>
      </c>
      <c r="E4" s="8">
        <v>2</v>
      </c>
      <c r="G4" s="8">
        <v>3</v>
      </c>
      <c r="I4">
        <v>5</v>
      </c>
      <c r="J4" s="8">
        <v>2</v>
      </c>
      <c r="L4" s="8" t="s">
        <v>16</v>
      </c>
      <c r="M4" s="8" t="s">
        <v>16</v>
      </c>
      <c r="N4" s="8" t="s">
        <v>16</v>
      </c>
      <c r="P4" s="8">
        <v>4</v>
      </c>
      <c r="Q4" s="8" t="s">
        <v>16</v>
      </c>
      <c r="R4" s="8" t="s">
        <v>16</v>
      </c>
    </row>
    <row r="5" spans="1:18" x14ac:dyDescent="0.25">
      <c r="A5" s="12">
        <v>10</v>
      </c>
      <c r="B5" t="s">
        <v>212</v>
      </c>
      <c r="C5" t="s">
        <v>413</v>
      </c>
      <c r="D5" t="s">
        <v>203</v>
      </c>
      <c r="E5">
        <v>1</v>
      </c>
      <c r="G5">
        <v>4</v>
      </c>
      <c r="I5">
        <v>5</v>
      </c>
      <c r="J5">
        <v>1</v>
      </c>
      <c r="L5" t="s">
        <v>16</v>
      </c>
      <c r="M5" t="s">
        <v>16</v>
      </c>
      <c r="N5" t="s">
        <v>16</v>
      </c>
      <c r="P5">
        <v>2</v>
      </c>
      <c r="Q5" t="s">
        <v>16</v>
      </c>
      <c r="R5" t="s">
        <v>16</v>
      </c>
    </row>
    <row r="6" spans="1:18" x14ac:dyDescent="0.25">
      <c r="A6" s="12">
        <v>18</v>
      </c>
      <c r="B6" t="s">
        <v>224</v>
      </c>
      <c r="C6" t="s">
        <v>413</v>
      </c>
      <c r="D6" t="s">
        <v>203</v>
      </c>
      <c r="E6" t="s">
        <v>225</v>
      </c>
      <c r="G6">
        <v>1</v>
      </c>
      <c r="I6">
        <v>5</v>
      </c>
      <c r="J6">
        <v>0</v>
      </c>
      <c r="L6" t="s">
        <v>16</v>
      </c>
      <c r="M6" t="s">
        <v>16</v>
      </c>
      <c r="N6" t="s">
        <v>16</v>
      </c>
      <c r="P6">
        <v>2</v>
      </c>
      <c r="Q6" t="s">
        <v>16</v>
      </c>
      <c r="R6" t="s">
        <v>16</v>
      </c>
    </row>
    <row r="7" spans="1:18" x14ac:dyDescent="0.25">
      <c r="A7" s="12">
        <v>5</v>
      </c>
      <c r="B7" s="3" t="s">
        <v>356</v>
      </c>
      <c r="C7" t="s">
        <v>413</v>
      </c>
      <c r="D7" s="3" t="s">
        <v>352</v>
      </c>
      <c r="E7" s="3">
        <v>2</v>
      </c>
      <c r="F7" s="3"/>
      <c r="G7" s="3" t="s">
        <v>225</v>
      </c>
      <c r="H7" s="3"/>
      <c r="I7">
        <v>5</v>
      </c>
      <c r="J7" s="3">
        <v>0</v>
      </c>
      <c r="K7" s="3"/>
      <c r="L7" s="3" t="s">
        <v>18</v>
      </c>
      <c r="M7" s="3" t="s">
        <v>16</v>
      </c>
      <c r="N7" s="3" t="s">
        <v>16</v>
      </c>
      <c r="O7" s="3"/>
      <c r="P7" s="3">
        <v>1</v>
      </c>
      <c r="Q7" s="3" t="s">
        <v>16</v>
      </c>
      <c r="R7" s="3" t="s">
        <v>18</v>
      </c>
    </row>
    <row r="8" spans="1:18" x14ac:dyDescent="0.25">
      <c r="A8" s="6">
        <v>11</v>
      </c>
      <c r="B8" t="s">
        <v>377</v>
      </c>
      <c r="C8" t="s">
        <v>413</v>
      </c>
      <c r="D8" t="s">
        <v>366</v>
      </c>
      <c r="E8">
        <v>1</v>
      </c>
      <c r="G8">
        <v>4</v>
      </c>
      <c r="I8">
        <v>5</v>
      </c>
      <c r="J8">
        <v>2</v>
      </c>
      <c r="L8" t="s">
        <v>16</v>
      </c>
      <c r="M8" t="s">
        <v>18</v>
      </c>
      <c r="N8" t="s">
        <v>16</v>
      </c>
      <c r="P8">
        <v>2</v>
      </c>
      <c r="Q8" t="s">
        <v>16</v>
      </c>
      <c r="R8" t="s">
        <v>120</v>
      </c>
    </row>
    <row r="11" spans="1:18" x14ac:dyDescent="0.25">
      <c r="C11" t="s">
        <v>392</v>
      </c>
      <c r="F11" t="s">
        <v>398</v>
      </c>
      <c r="I11" t="s">
        <v>399</v>
      </c>
      <c r="K11" t="s">
        <v>393</v>
      </c>
    </row>
    <row r="12" spans="1:18" x14ac:dyDescent="0.25">
      <c r="C12" s="6">
        <v>0</v>
      </c>
      <c r="D12" s="6">
        <f>COUNTIF($J$2:$J$121,"0")</f>
        <v>3</v>
      </c>
      <c r="F12" s="6" t="s">
        <v>16</v>
      </c>
      <c r="G12" s="6">
        <f>COUNTIF($L$2:$L$121,"oui")</f>
        <v>6</v>
      </c>
      <c r="I12" s="6">
        <v>0</v>
      </c>
      <c r="K12">
        <f>COUNTIF($P$2:$P$121,"0")</f>
        <v>0</v>
      </c>
    </row>
    <row r="13" spans="1:18" x14ac:dyDescent="0.25">
      <c r="C13">
        <v>1</v>
      </c>
      <c r="D13">
        <f>COUNTIF($J$2:$J$121,"1")</f>
        <v>2</v>
      </c>
      <c r="F13" s="6" t="s">
        <v>18</v>
      </c>
      <c r="G13" s="6">
        <f>COUNTIF($L$2:$L$121,"non")</f>
        <v>1</v>
      </c>
      <c r="I13" s="6">
        <v>1</v>
      </c>
      <c r="K13">
        <f>COUNTIF($P$2:$P$121,"1")</f>
        <v>3</v>
      </c>
    </row>
    <row r="14" spans="1:18" x14ac:dyDescent="0.25">
      <c r="C14">
        <v>2</v>
      </c>
      <c r="D14">
        <f>COUNTIF($J$2:$J$121,"2")</f>
        <v>2</v>
      </c>
      <c r="I14" s="6">
        <v>2</v>
      </c>
      <c r="J14" s="6"/>
      <c r="K14" s="6">
        <f>COUNTIF($P$2:$P$121,"2")</f>
        <v>3</v>
      </c>
    </row>
    <row r="15" spans="1:18" x14ac:dyDescent="0.25">
      <c r="C15">
        <v>3</v>
      </c>
      <c r="D15">
        <f>COUNTIF($J$2:$J$121,"3")</f>
        <v>0</v>
      </c>
      <c r="I15" s="20">
        <v>3</v>
      </c>
      <c r="J15" s="20"/>
      <c r="K15" s="20">
        <f>COUNTIF($P$2:$P$121,"3")</f>
        <v>0</v>
      </c>
    </row>
    <row r="16" spans="1:18" x14ac:dyDescent="0.25">
      <c r="C16">
        <v>4</v>
      </c>
      <c r="D16">
        <f>COUNTIF($J$2:$J$121,"4")</f>
        <v>0</v>
      </c>
      <c r="I16" s="20">
        <v>4</v>
      </c>
      <c r="J16" s="20"/>
      <c r="K16" s="20">
        <f>COUNTIF($P$2:$P$121,"4")</f>
        <v>1</v>
      </c>
    </row>
    <row r="17" spans="3:11" x14ac:dyDescent="0.25">
      <c r="C17" s="15" t="s">
        <v>225</v>
      </c>
      <c r="D17">
        <f>COUNTIF($J$2:$J$121,"5")</f>
        <v>0</v>
      </c>
      <c r="I17" s="6">
        <v>5</v>
      </c>
      <c r="K17">
        <f>COUNTIF($P$2:$P$121,"5")</f>
        <v>0</v>
      </c>
    </row>
    <row r="19" spans="3:11" x14ac:dyDescent="0.25">
      <c r="C19" t="s">
        <v>400</v>
      </c>
      <c r="D19">
        <f>SUM(D12:D17)</f>
        <v>7</v>
      </c>
    </row>
  </sheetData>
  <conditionalFormatting sqref="I1:I8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I11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7</vt:i4>
      </vt:variant>
    </vt:vector>
  </HeadingPairs>
  <TitlesOfParts>
    <vt:vector size="7" baseType="lpstr">
      <vt:lpstr>14-10-2020-enquete_equipement_n</vt:lpstr>
      <vt:lpstr>0 PC</vt:lpstr>
      <vt:lpstr>1 seul PC</vt:lpstr>
      <vt:lpstr>2 PC</vt:lpstr>
      <vt:lpstr>3 PC</vt:lpstr>
      <vt:lpstr>4 PC</vt:lpstr>
      <vt:lpstr>5 PC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Nicolas Savalle</dc:creator>
  <cp:lastModifiedBy>Nicolas Savalle</cp:lastModifiedBy>
  <dcterms:created xsi:type="dcterms:W3CDTF">2020-10-26T09:09:10Z</dcterms:created>
  <dcterms:modified xsi:type="dcterms:W3CDTF">2020-10-30T02:23:13Z</dcterms:modified>
</cp:coreProperties>
</file>